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65" windowWidth="14805" windowHeight="7050" tabRatio="826"/>
  </bookViews>
  <sheets>
    <sheet name="Самостоятельная работа" sheetId="3" r:id="rId1"/>
    <sheet name="График 3" sheetId="14" r:id="rId2"/>
  </sheets>
  <definedNames>
    <definedName name="Z_2801361C_76BA_42FD_8F60_61D354DF9AAD_.wvu.PrintArea" localSheetId="1" hidden="1">'График 3'!$A$1:$BA$45</definedName>
    <definedName name="_xlnm.Print_Area" localSheetId="1">'График 3'!$A$1:$BA$45</definedName>
  </definedNames>
  <calcPr calcId="145621"/>
</workbook>
</file>

<file path=xl/calcChain.xml><?xml version="1.0" encoding="utf-8"?>
<calcChain xmlns="http://schemas.openxmlformats.org/spreadsheetml/2006/main">
  <c r="AW32" i="3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C32"/>
  <c r="AB32"/>
  <c r="AA32"/>
  <c r="Z32"/>
  <c r="AC31"/>
  <c r="AB31"/>
  <c r="AA31"/>
  <c r="Z31"/>
  <c r="S32"/>
  <c r="R32"/>
  <c r="Q32"/>
  <c r="P32"/>
  <c r="O32"/>
  <c r="N32"/>
  <c r="M32"/>
  <c r="L32"/>
  <c r="K32"/>
  <c r="J32"/>
  <c r="I32"/>
  <c r="H32"/>
  <c r="S31"/>
  <c r="R31"/>
  <c r="Q31"/>
  <c r="P31"/>
  <c r="O31"/>
  <c r="N31"/>
  <c r="M31"/>
  <c r="L31"/>
  <c r="K31"/>
  <c r="J31"/>
  <c r="I31"/>
  <c r="H31"/>
  <c r="G32"/>
  <c r="G31"/>
  <c r="K4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W58"/>
  <c r="V58"/>
  <c r="U58"/>
  <c r="W57"/>
  <c r="V57"/>
  <c r="U57"/>
  <c r="S58"/>
  <c r="R58"/>
  <c r="Q58"/>
  <c r="P58"/>
  <c r="O58"/>
  <c r="N58"/>
  <c r="M58"/>
  <c r="L58"/>
  <c r="K58"/>
  <c r="J58"/>
  <c r="I58"/>
  <c r="H58"/>
  <c r="S57"/>
  <c r="R57"/>
  <c r="Q57"/>
  <c r="P57"/>
  <c r="O57"/>
  <c r="N57"/>
  <c r="M57"/>
  <c r="L57"/>
  <c r="K57"/>
  <c r="J57"/>
  <c r="I57"/>
  <c r="H57"/>
  <c r="G58"/>
  <c r="G57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W60"/>
  <c r="V60"/>
  <c r="U60"/>
  <c r="W59"/>
  <c r="V59"/>
  <c r="U59"/>
  <c r="S60"/>
  <c r="R60"/>
  <c r="Q60"/>
  <c r="P60"/>
  <c r="O60"/>
  <c r="N60"/>
  <c r="M60"/>
  <c r="L60"/>
  <c r="K60"/>
  <c r="J60"/>
  <c r="I60"/>
  <c r="H60"/>
  <c r="S59"/>
  <c r="R59"/>
  <c r="Q59"/>
  <c r="P59"/>
  <c r="O59"/>
  <c r="N59"/>
  <c r="M59"/>
  <c r="L59"/>
  <c r="K59"/>
  <c r="J59"/>
  <c r="I59"/>
  <c r="H59"/>
  <c r="G59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W66"/>
  <c r="V66"/>
  <c r="U66"/>
  <c r="W65"/>
  <c r="V65"/>
  <c r="U65"/>
  <c r="S66"/>
  <c r="R66"/>
  <c r="Q66"/>
  <c r="P66"/>
  <c r="O66"/>
  <c r="N66"/>
  <c r="M66"/>
  <c r="L66"/>
  <c r="K66"/>
  <c r="J66"/>
  <c r="I66"/>
  <c r="H66"/>
  <c r="S65"/>
  <c r="R65"/>
  <c r="Q65"/>
  <c r="P65"/>
  <c r="O65"/>
  <c r="N65"/>
  <c r="M65"/>
  <c r="L65"/>
  <c r="K65"/>
  <c r="J65"/>
  <c r="I65"/>
  <c r="H65"/>
  <c r="G66"/>
  <c r="G65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C74"/>
  <c r="AB74"/>
  <c r="AA74"/>
  <c r="Z74"/>
  <c r="AC73"/>
  <c r="AB73"/>
  <c r="AA73"/>
  <c r="Z73"/>
  <c r="S74"/>
  <c r="R74"/>
  <c r="Q74"/>
  <c r="P74"/>
  <c r="O74"/>
  <c r="N74"/>
  <c r="M74"/>
  <c r="L74"/>
  <c r="K74"/>
  <c r="J74"/>
  <c r="I74"/>
  <c r="H74"/>
  <c r="S73"/>
  <c r="R73"/>
  <c r="Q73"/>
  <c r="P73"/>
  <c r="O73"/>
  <c r="N73"/>
  <c r="M73"/>
  <c r="L73"/>
  <c r="K73"/>
  <c r="J73"/>
  <c r="I73"/>
  <c r="H73"/>
  <c r="G74"/>
  <c r="G73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C76"/>
  <c r="AB76"/>
  <c r="AA76"/>
  <c r="Z76"/>
  <c r="S76"/>
  <c r="R76"/>
  <c r="Q76"/>
  <c r="P76"/>
  <c r="O76"/>
  <c r="N76"/>
  <c r="M76"/>
  <c r="L76"/>
  <c r="K76"/>
  <c r="J76"/>
  <c r="I76"/>
  <c r="H76"/>
  <c r="G76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C75"/>
  <c r="AB75"/>
  <c r="AA75"/>
  <c r="Z75"/>
  <c r="S75"/>
  <c r="R75"/>
  <c r="Q75"/>
  <c r="P75"/>
  <c r="O75"/>
  <c r="N75"/>
  <c r="M75"/>
  <c r="L75"/>
  <c r="K75"/>
  <c r="J75"/>
  <c r="I75"/>
  <c r="H75"/>
  <c r="G75"/>
  <c r="AW69"/>
  <c r="AW70" s="1"/>
  <c r="AV69"/>
  <c r="AV70" s="1"/>
  <c r="AU69"/>
  <c r="AU70" s="1"/>
  <c r="AT69"/>
  <c r="AT70" s="1"/>
  <c r="AS69"/>
  <c r="AS70" s="1"/>
  <c r="AR69"/>
  <c r="AR70" s="1"/>
  <c r="AQ69"/>
  <c r="AQ70" s="1"/>
  <c r="AP69"/>
  <c r="AP70" s="1"/>
  <c r="AO69"/>
  <c r="AO70" s="1"/>
  <c r="AN69"/>
  <c r="AN70" s="1"/>
  <c r="AM69"/>
  <c r="AM70" s="1"/>
  <c r="AL69"/>
  <c r="AL70" s="1"/>
  <c r="AK69"/>
  <c r="AK70" s="1"/>
  <c r="AJ69"/>
  <c r="AJ70" s="1"/>
  <c r="AI69"/>
  <c r="AI70" s="1"/>
  <c r="AH69"/>
  <c r="AH70" s="1"/>
  <c r="AG69"/>
  <c r="AG70" s="1"/>
  <c r="AF69"/>
  <c r="AF70" s="1"/>
  <c r="AC69"/>
  <c r="AC70" s="1"/>
  <c r="AB69"/>
  <c r="AB70" s="1"/>
  <c r="AA69"/>
  <c r="AA70" s="1"/>
  <c r="Z69"/>
  <c r="Z70" s="1"/>
  <c r="S69"/>
  <c r="S70" s="1"/>
  <c r="R69"/>
  <c r="R70" s="1"/>
  <c r="Q69"/>
  <c r="Q70" s="1"/>
  <c r="P69"/>
  <c r="P70" s="1"/>
  <c r="O69"/>
  <c r="O70" s="1"/>
  <c r="N69"/>
  <c r="N70" s="1"/>
  <c r="M69"/>
  <c r="M70" s="1"/>
  <c r="L69"/>
  <c r="L70" s="1"/>
  <c r="K69"/>
  <c r="K70" s="1"/>
  <c r="J69"/>
  <c r="J70" s="1"/>
  <c r="I69"/>
  <c r="I70" s="1"/>
  <c r="H69"/>
  <c r="H70" s="1"/>
  <c r="G70"/>
  <c r="G69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C68"/>
  <c r="AB68"/>
  <c r="AA68"/>
  <c r="Z68"/>
  <c r="S68"/>
  <c r="R68"/>
  <c r="Q68"/>
  <c r="P68"/>
  <c r="O68"/>
  <c r="N68"/>
  <c r="M68"/>
  <c r="L68"/>
  <c r="K68"/>
  <c r="J68"/>
  <c r="I68"/>
  <c r="H68"/>
  <c r="G68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C67"/>
  <c r="AB67"/>
  <c r="AA67"/>
  <c r="Z67"/>
  <c r="S67"/>
  <c r="R67"/>
  <c r="Q67"/>
  <c r="P67"/>
  <c r="O67"/>
  <c r="N67"/>
  <c r="M67"/>
  <c r="L67"/>
  <c r="K67"/>
  <c r="J67"/>
  <c r="I67"/>
  <c r="H67"/>
  <c r="G67"/>
  <c r="AW62"/>
  <c r="AU62"/>
  <c r="AS62"/>
  <c r="AQ62"/>
  <c r="AO62"/>
  <c r="AM62"/>
  <c r="AK62"/>
  <c r="AI62"/>
  <c r="AG62"/>
  <c r="AC62"/>
  <c r="AA62"/>
  <c r="S62"/>
  <c r="Q62"/>
  <c r="O62"/>
  <c r="M62"/>
  <c r="K62"/>
  <c r="I62"/>
  <c r="G62"/>
  <c r="AW61"/>
  <c r="AV61"/>
  <c r="AV62" s="1"/>
  <c r="AU61"/>
  <c r="AT61"/>
  <c r="AT62" s="1"/>
  <c r="AS61"/>
  <c r="AR61"/>
  <c r="AR62" s="1"/>
  <c r="AQ61"/>
  <c r="AP61"/>
  <c r="AP62" s="1"/>
  <c r="AO61"/>
  <c r="AN61"/>
  <c r="AN62" s="1"/>
  <c r="AM61"/>
  <c r="AL61"/>
  <c r="AL62" s="1"/>
  <c r="AK61"/>
  <c r="AJ61"/>
  <c r="AJ62" s="1"/>
  <c r="AI61"/>
  <c r="AH61"/>
  <c r="AH62" s="1"/>
  <c r="AG61"/>
  <c r="AF61"/>
  <c r="AF62" s="1"/>
  <c r="AC61"/>
  <c r="AB61"/>
  <c r="AB62" s="1"/>
  <c r="AA61"/>
  <c r="Z61"/>
  <c r="Z62" s="1"/>
  <c r="S61"/>
  <c r="R61"/>
  <c r="R62" s="1"/>
  <c r="Q61"/>
  <c r="P61"/>
  <c r="P62" s="1"/>
  <c r="O61"/>
  <c r="N61"/>
  <c r="N62" s="1"/>
  <c r="M61"/>
  <c r="L61"/>
  <c r="L62" s="1"/>
  <c r="K61"/>
  <c r="J61"/>
  <c r="J62" s="1"/>
  <c r="I61"/>
  <c r="H61"/>
  <c r="H62" s="1"/>
  <c r="G61"/>
  <c r="AV56"/>
  <c r="AT56"/>
  <c r="AR56"/>
  <c r="AP56"/>
  <c r="AN56"/>
  <c r="AL56"/>
  <c r="AJ56"/>
  <c r="AH56"/>
  <c r="AF56"/>
  <c r="AB56"/>
  <c r="Z56"/>
  <c r="R56"/>
  <c r="P56"/>
  <c r="N56"/>
  <c r="L56"/>
  <c r="J56"/>
  <c r="H56"/>
  <c r="AW55"/>
  <c r="AW56" s="1"/>
  <c r="AV55"/>
  <c r="AU55"/>
  <c r="AU56" s="1"/>
  <c r="AT55"/>
  <c r="AS55"/>
  <c r="AS56" s="1"/>
  <c r="AR55"/>
  <c r="AQ55"/>
  <c r="AQ56" s="1"/>
  <c r="AP55"/>
  <c r="AO55"/>
  <c r="AO56" s="1"/>
  <c r="AN55"/>
  <c r="AM55"/>
  <c r="AM56" s="1"/>
  <c r="AL55"/>
  <c r="AK55"/>
  <c r="AK56" s="1"/>
  <c r="AJ55"/>
  <c r="AI55"/>
  <c r="AI56" s="1"/>
  <c r="AH55"/>
  <c r="AG55"/>
  <c r="AG56" s="1"/>
  <c r="AF55"/>
  <c r="AC55"/>
  <c r="AC56" s="1"/>
  <c r="AB55"/>
  <c r="AA55"/>
  <c r="AA56" s="1"/>
  <c r="Z55"/>
  <c r="S55"/>
  <c r="S56" s="1"/>
  <c r="R55"/>
  <c r="Q55"/>
  <c r="Q56" s="1"/>
  <c r="P55"/>
  <c r="O55"/>
  <c r="O56" s="1"/>
  <c r="N55"/>
  <c r="M55"/>
  <c r="M56" s="1"/>
  <c r="L55"/>
  <c r="K55"/>
  <c r="K56" s="1"/>
  <c r="J55"/>
  <c r="I55"/>
  <c r="I56" s="1"/>
  <c r="H55"/>
  <c r="G55"/>
  <c r="G56" s="1"/>
  <c r="AV54"/>
  <c r="AT54"/>
  <c r="AR54"/>
  <c r="AP54"/>
  <c r="AN54"/>
  <c r="AL54"/>
  <c r="AJ54"/>
  <c r="AH54"/>
  <c r="AF54"/>
  <c r="AB54"/>
  <c r="Z54"/>
  <c r="R54"/>
  <c r="P54"/>
  <c r="N54"/>
  <c r="L54"/>
  <c r="J54"/>
  <c r="H54"/>
  <c r="AW53"/>
  <c r="AW54" s="1"/>
  <c r="AV53"/>
  <c r="AU53"/>
  <c r="AU54" s="1"/>
  <c r="AT53"/>
  <c r="AS53"/>
  <c r="AS54" s="1"/>
  <c r="AR53"/>
  <c r="AQ53"/>
  <c r="AQ54" s="1"/>
  <c r="AP53"/>
  <c r="AO53"/>
  <c r="AO54" s="1"/>
  <c r="AN53"/>
  <c r="AM53"/>
  <c r="AM54" s="1"/>
  <c r="AL53"/>
  <c r="AK53"/>
  <c r="AK54" s="1"/>
  <c r="AJ53"/>
  <c r="AI53"/>
  <c r="AI54" s="1"/>
  <c r="AH53"/>
  <c r="AG53"/>
  <c r="AG54" s="1"/>
  <c r="AF53"/>
  <c r="AC53"/>
  <c r="AC54" s="1"/>
  <c r="AB53"/>
  <c r="AA53"/>
  <c r="AA54" s="1"/>
  <c r="Z53"/>
  <c r="S53"/>
  <c r="S54" s="1"/>
  <c r="R53"/>
  <c r="Q53"/>
  <c r="Q54" s="1"/>
  <c r="P53"/>
  <c r="O53"/>
  <c r="O54" s="1"/>
  <c r="N53"/>
  <c r="M53"/>
  <c r="M54" s="1"/>
  <c r="L53"/>
  <c r="K53"/>
  <c r="K54" s="1"/>
  <c r="J53"/>
  <c r="I53"/>
  <c r="I54" s="1"/>
  <c r="H53"/>
  <c r="G53"/>
  <c r="G54" s="1"/>
  <c r="AV52"/>
  <c r="AT52"/>
  <c r="AR52"/>
  <c r="AP52"/>
  <c r="AN52"/>
  <c r="AL52"/>
  <c r="AJ52"/>
  <c r="AH52"/>
  <c r="AF52"/>
  <c r="AB52"/>
  <c r="Z52"/>
  <c r="R52"/>
  <c r="P52"/>
  <c r="N52"/>
  <c r="L52"/>
  <c r="J52"/>
  <c r="H52"/>
  <c r="AW51"/>
  <c r="AW52" s="1"/>
  <c r="AV51"/>
  <c r="AU51"/>
  <c r="AU52" s="1"/>
  <c r="AT51"/>
  <c r="AS51"/>
  <c r="AS52" s="1"/>
  <c r="AR51"/>
  <c r="AQ51"/>
  <c r="AQ52" s="1"/>
  <c r="AP51"/>
  <c r="AO51"/>
  <c r="AO52" s="1"/>
  <c r="AN51"/>
  <c r="AM51"/>
  <c r="AM52" s="1"/>
  <c r="AL51"/>
  <c r="AK51"/>
  <c r="AK52" s="1"/>
  <c r="AJ51"/>
  <c r="AI51"/>
  <c r="AI52" s="1"/>
  <c r="AH51"/>
  <c r="AG51"/>
  <c r="AG52" s="1"/>
  <c r="AF51"/>
  <c r="AC51"/>
  <c r="AC52" s="1"/>
  <c r="AB51"/>
  <c r="AA51"/>
  <c r="AA52" s="1"/>
  <c r="Z51"/>
  <c r="S51"/>
  <c r="S52" s="1"/>
  <c r="R51"/>
  <c r="Q51"/>
  <c r="Q52" s="1"/>
  <c r="P51"/>
  <c r="O51"/>
  <c r="O52" s="1"/>
  <c r="N51"/>
  <c r="M51"/>
  <c r="M52" s="1"/>
  <c r="L51"/>
  <c r="K51"/>
  <c r="K52" s="1"/>
  <c r="J51"/>
  <c r="I51"/>
  <c r="I52" s="1"/>
  <c r="H51"/>
  <c r="G51"/>
  <c r="G52" s="1"/>
  <c r="AT50"/>
  <c r="AP50"/>
  <c r="AL50"/>
  <c r="AH50"/>
  <c r="AB50"/>
  <c r="R50"/>
  <c r="N50"/>
  <c r="L50"/>
  <c r="J50"/>
  <c r="H50"/>
  <c r="AW49"/>
  <c r="AW50" s="1"/>
  <c r="AV49"/>
  <c r="AV50" s="1"/>
  <c r="AU49"/>
  <c r="AU50" s="1"/>
  <c r="AT49"/>
  <c r="AS49"/>
  <c r="AS50" s="1"/>
  <c r="AR49"/>
  <c r="AR50" s="1"/>
  <c r="AQ49"/>
  <c r="AQ50" s="1"/>
  <c r="AP49"/>
  <c r="AO49"/>
  <c r="AO50" s="1"/>
  <c r="AN49"/>
  <c r="AN50" s="1"/>
  <c r="AM49"/>
  <c r="AM50" s="1"/>
  <c r="AL49"/>
  <c r="AK49"/>
  <c r="AK50" s="1"/>
  <c r="AJ49"/>
  <c r="AJ50" s="1"/>
  <c r="AI49"/>
  <c r="AI50" s="1"/>
  <c r="AH49"/>
  <c r="AG49"/>
  <c r="AG50" s="1"/>
  <c r="AF49"/>
  <c r="AF50" s="1"/>
  <c r="AC49"/>
  <c r="AC50" s="1"/>
  <c r="AB49"/>
  <c r="AA49"/>
  <c r="AA50" s="1"/>
  <c r="Z49"/>
  <c r="Z50" s="1"/>
  <c r="S49"/>
  <c r="S50" s="1"/>
  <c r="R49"/>
  <c r="Q49"/>
  <c r="Q50" s="1"/>
  <c r="P49"/>
  <c r="P50" s="1"/>
  <c r="O49"/>
  <c r="O50" s="1"/>
  <c r="N49"/>
  <c r="M49"/>
  <c r="M50" s="1"/>
  <c r="L49"/>
  <c r="K49"/>
  <c r="K50" s="1"/>
  <c r="J49"/>
  <c r="I49"/>
  <c r="I50" s="1"/>
  <c r="H49"/>
  <c r="G49"/>
  <c r="AV44"/>
  <c r="AT44"/>
  <c r="AR44"/>
  <c r="AP44"/>
  <c r="AN44"/>
  <c r="AL44"/>
  <c r="AJ44"/>
  <c r="AH44"/>
  <c r="AF44"/>
  <c r="AB44"/>
  <c r="Z44"/>
  <c r="R44"/>
  <c r="P44"/>
  <c r="N44"/>
  <c r="L44"/>
  <c r="J44"/>
  <c r="H44"/>
  <c r="AW43"/>
  <c r="AW44" s="1"/>
  <c r="AV43"/>
  <c r="AU43"/>
  <c r="AU44" s="1"/>
  <c r="AT43"/>
  <c r="AS43"/>
  <c r="AS44" s="1"/>
  <c r="AR43"/>
  <c r="AQ43"/>
  <c r="AQ44" s="1"/>
  <c r="AP43"/>
  <c r="AO43"/>
  <c r="AO44" s="1"/>
  <c r="AN43"/>
  <c r="AM43"/>
  <c r="AM44" s="1"/>
  <c r="AL43"/>
  <c r="AK43"/>
  <c r="AK44" s="1"/>
  <c r="AJ43"/>
  <c r="AI43"/>
  <c r="AI44" s="1"/>
  <c r="AH43"/>
  <c r="AG43"/>
  <c r="AG44" s="1"/>
  <c r="AF43"/>
  <c r="AC43"/>
  <c r="AC44" s="1"/>
  <c r="AB43"/>
  <c r="AA43"/>
  <c r="AA44" s="1"/>
  <c r="Z43"/>
  <c r="S43"/>
  <c r="S44" s="1"/>
  <c r="R43"/>
  <c r="Q43"/>
  <c r="Q44" s="1"/>
  <c r="P43"/>
  <c r="O43"/>
  <c r="O44" s="1"/>
  <c r="N43"/>
  <c r="M43"/>
  <c r="M44" s="1"/>
  <c r="L43"/>
  <c r="K43"/>
  <c r="K44" s="1"/>
  <c r="J43"/>
  <c r="I43"/>
  <c r="I44" s="1"/>
  <c r="H43"/>
  <c r="G43"/>
  <c r="G44" s="1"/>
  <c r="AV40"/>
  <c r="AT40"/>
  <c r="AR40"/>
  <c r="AP40"/>
  <c r="AN40"/>
  <c r="AL40"/>
  <c r="AJ40"/>
  <c r="AH40"/>
  <c r="AF40"/>
  <c r="AB40"/>
  <c r="Z40"/>
  <c r="R40"/>
  <c r="P40"/>
  <c r="N40"/>
  <c r="L40"/>
  <c r="J40"/>
  <c r="H40"/>
  <c r="AW39"/>
  <c r="AW40" s="1"/>
  <c r="AV39"/>
  <c r="AU39"/>
  <c r="AU40" s="1"/>
  <c r="AT39"/>
  <c r="AS39"/>
  <c r="AS40" s="1"/>
  <c r="AR39"/>
  <c r="AQ39"/>
  <c r="AQ40" s="1"/>
  <c r="AP39"/>
  <c r="AO39"/>
  <c r="AO40" s="1"/>
  <c r="AN39"/>
  <c r="AM39"/>
  <c r="AM40" s="1"/>
  <c r="AL39"/>
  <c r="AK39"/>
  <c r="AK40" s="1"/>
  <c r="AJ39"/>
  <c r="AI39"/>
  <c r="AI40" s="1"/>
  <c r="AH39"/>
  <c r="AG39"/>
  <c r="AG40" s="1"/>
  <c r="AF39"/>
  <c r="AC39"/>
  <c r="AC40" s="1"/>
  <c r="AB39"/>
  <c r="AA39"/>
  <c r="AA40" s="1"/>
  <c r="Z39"/>
  <c r="S39"/>
  <c r="S40" s="1"/>
  <c r="R39"/>
  <c r="Q39"/>
  <c r="Q40" s="1"/>
  <c r="P39"/>
  <c r="O39"/>
  <c r="O40" s="1"/>
  <c r="N39"/>
  <c r="M39"/>
  <c r="M40" s="1"/>
  <c r="L39"/>
  <c r="K39"/>
  <c r="K40" s="1"/>
  <c r="J39"/>
  <c r="I39"/>
  <c r="I40" s="1"/>
  <c r="H39"/>
  <c r="G39"/>
  <c r="G40" s="1"/>
  <c r="AV38"/>
  <c r="AT38"/>
  <c r="AR38"/>
  <c r="AP38"/>
  <c r="AN38"/>
  <c r="AL38"/>
  <c r="AJ38"/>
  <c r="AH38"/>
  <c r="AF38"/>
  <c r="AB38"/>
  <c r="Z38"/>
  <c r="R38"/>
  <c r="P38"/>
  <c r="N38"/>
  <c r="L38"/>
  <c r="J38"/>
  <c r="H38"/>
  <c r="AW37"/>
  <c r="AW38" s="1"/>
  <c r="AV37"/>
  <c r="AU37"/>
  <c r="AU38" s="1"/>
  <c r="AT37"/>
  <c r="AS37"/>
  <c r="AS38" s="1"/>
  <c r="AR37"/>
  <c r="AQ37"/>
  <c r="AQ38" s="1"/>
  <c r="AP37"/>
  <c r="AO37"/>
  <c r="AO38" s="1"/>
  <c r="AN37"/>
  <c r="AM37"/>
  <c r="AM38" s="1"/>
  <c r="AL37"/>
  <c r="AK37"/>
  <c r="AK38" s="1"/>
  <c r="AJ37"/>
  <c r="AI37"/>
  <c r="AI38" s="1"/>
  <c r="AH37"/>
  <c r="AG37"/>
  <c r="AG38" s="1"/>
  <c r="AF37"/>
  <c r="AC37"/>
  <c r="AC38" s="1"/>
  <c r="AB37"/>
  <c r="AA37"/>
  <c r="AA38" s="1"/>
  <c r="Z37"/>
  <c r="S37"/>
  <c r="S38" s="1"/>
  <c r="R37"/>
  <c r="Q37"/>
  <c r="Q38" s="1"/>
  <c r="P37"/>
  <c r="O37"/>
  <c r="O38" s="1"/>
  <c r="N37"/>
  <c r="M37"/>
  <c r="M38" s="1"/>
  <c r="L37"/>
  <c r="K37"/>
  <c r="K38" s="1"/>
  <c r="J37"/>
  <c r="I37"/>
  <c r="I38" s="1"/>
  <c r="H37"/>
  <c r="G37"/>
  <c r="G38" s="1"/>
  <c r="AV36"/>
  <c r="AT36"/>
  <c r="AR36"/>
  <c r="AP36"/>
  <c r="AN36"/>
  <c r="AL36"/>
  <c r="AJ36"/>
  <c r="AH36"/>
  <c r="AF36"/>
  <c r="AB36"/>
  <c r="Z36"/>
  <c r="S35"/>
  <c r="S36" s="1"/>
  <c r="R35"/>
  <c r="R36" s="1"/>
  <c r="Q35"/>
  <c r="Q36" s="1"/>
  <c r="P35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AW35"/>
  <c r="AW36" s="1"/>
  <c r="AV35"/>
  <c r="AU35"/>
  <c r="AU36" s="1"/>
  <c r="AT35"/>
  <c r="AS35"/>
  <c r="AS36" s="1"/>
  <c r="AR35"/>
  <c r="AQ35"/>
  <c r="AQ36" s="1"/>
  <c r="AP35"/>
  <c r="AO35"/>
  <c r="AO36" s="1"/>
  <c r="AN35"/>
  <c r="AM35"/>
  <c r="AM36" s="1"/>
  <c r="AL35"/>
  <c r="AK35"/>
  <c r="AK36" s="1"/>
  <c r="AJ35"/>
  <c r="AI35"/>
  <c r="AI36" s="1"/>
  <c r="AH35"/>
  <c r="AG35"/>
  <c r="AG36" s="1"/>
  <c r="AF35"/>
  <c r="AC35"/>
  <c r="AC36" s="1"/>
  <c r="AB35"/>
  <c r="AA35"/>
  <c r="AA36" s="1"/>
  <c r="Z35"/>
  <c r="G35"/>
  <c r="G36" s="1"/>
  <c r="AS34"/>
  <c r="AQ34"/>
  <c r="AO34"/>
  <c r="AM34"/>
  <c r="AK34"/>
  <c r="AI34"/>
  <c r="AG34"/>
  <c r="AC34"/>
  <c r="AA34"/>
  <c r="G34"/>
  <c r="AW33"/>
  <c r="AW34" s="1"/>
  <c r="AV33"/>
  <c r="AV34" s="1"/>
  <c r="AU33"/>
  <c r="AU34" s="1"/>
  <c r="AT33"/>
  <c r="AT34" s="1"/>
  <c r="AS33"/>
  <c r="AR33"/>
  <c r="AR34" s="1"/>
  <c r="AQ33"/>
  <c r="AP33"/>
  <c r="AP34" s="1"/>
  <c r="AO33"/>
  <c r="AN33"/>
  <c r="AN34" s="1"/>
  <c r="AM33"/>
  <c r="AL33"/>
  <c r="AL34" s="1"/>
  <c r="AK33"/>
  <c r="AJ33"/>
  <c r="AJ34" s="1"/>
  <c r="AI33"/>
  <c r="AH33"/>
  <c r="AH34" s="1"/>
  <c r="AG33"/>
  <c r="AF33"/>
  <c r="AF34" s="1"/>
  <c r="AC33"/>
  <c r="AB33"/>
  <c r="AB34" s="1"/>
  <c r="AA33"/>
  <c r="Z33"/>
  <c r="Z34" s="1"/>
  <c r="H33"/>
  <c r="H34" s="1"/>
  <c r="I33"/>
  <c r="I34" s="1"/>
  <c r="J33"/>
  <c r="J34" s="1"/>
  <c r="K33"/>
  <c r="K34" s="1"/>
  <c r="L33"/>
  <c r="L34" s="1"/>
  <c r="M33"/>
  <c r="M34" s="1"/>
  <c r="N33"/>
  <c r="N34" s="1"/>
  <c r="O33"/>
  <c r="O34" s="1"/>
  <c r="P33"/>
  <c r="P34" s="1"/>
  <c r="Q33"/>
  <c r="Q34" s="1"/>
  <c r="R33"/>
  <c r="R34" s="1"/>
  <c r="S33"/>
  <c r="S34" s="1"/>
  <c r="G33"/>
  <c r="G50" l="1"/>
  <c r="G47"/>
  <c r="BJ33"/>
  <c r="BI33"/>
  <c r="BJ71"/>
  <c r="BI71"/>
  <c r="BI65"/>
  <c r="BJ63"/>
  <c r="BI63"/>
  <c r="AD46"/>
  <c r="V46"/>
  <c r="AD45"/>
  <c r="V45"/>
  <c r="W46"/>
  <c r="U46"/>
  <c r="AE45"/>
  <c r="U45"/>
  <c r="AU48"/>
  <c r="AQ48"/>
  <c r="AM48"/>
  <c r="AI48"/>
  <c r="AA48"/>
  <c r="O48"/>
  <c r="M48"/>
  <c r="Q48"/>
  <c r="AW48"/>
  <c r="AS48"/>
  <c r="AO48"/>
  <c r="AK48"/>
  <c r="AG48"/>
  <c r="AC48"/>
  <c r="S48"/>
  <c r="I48"/>
  <c r="AT47"/>
  <c r="AP47"/>
  <c r="AL47"/>
  <c r="AH47"/>
  <c r="AB47"/>
  <c r="R47"/>
  <c r="N47"/>
  <c r="J47"/>
  <c r="W45"/>
  <c r="AW42"/>
  <c r="AV42"/>
  <c r="AT42"/>
  <c r="AS42"/>
  <c r="AR42"/>
  <c r="AP42"/>
  <c r="AO42"/>
  <c r="AN42"/>
  <c r="AL42"/>
  <c r="AK42"/>
  <c r="AJ42"/>
  <c r="AI42"/>
  <c r="AH42"/>
  <c r="AG42"/>
  <c r="AF42"/>
  <c r="AC42"/>
  <c r="AB42"/>
  <c r="AA42"/>
  <c r="Z42"/>
  <c r="R42"/>
  <c r="Q42"/>
  <c r="P42"/>
  <c r="O42"/>
  <c r="N42"/>
  <c r="M42"/>
  <c r="L42"/>
  <c r="K42"/>
  <c r="J42"/>
  <c r="I42"/>
  <c r="AU42"/>
  <c r="AQ42"/>
  <c r="AM42"/>
  <c r="S42"/>
  <c r="AW41"/>
  <c r="AU41"/>
  <c r="AS41"/>
  <c r="AQ41"/>
  <c r="AO41"/>
  <c r="AM41"/>
  <c r="AK41"/>
  <c r="AI41"/>
  <c r="AG41"/>
  <c r="AC41"/>
  <c r="AA41"/>
  <c r="S41"/>
  <c r="O41"/>
  <c r="K41"/>
  <c r="G41"/>
  <c r="AU46" l="1"/>
  <c r="AS46"/>
  <c r="AO46"/>
  <c r="AQ46"/>
  <c r="AW46"/>
  <c r="AM46"/>
  <c r="BJ53"/>
  <c r="BJ51"/>
  <c r="BI39"/>
  <c r="I41"/>
  <c r="M41"/>
  <c r="Q41"/>
  <c r="BI43"/>
  <c r="H47"/>
  <c r="L47"/>
  <c r="P47"/>
  <c r="Z47"/>
  <c r="AF47"/>
  <c r="AJ47"/>
  <c r="AN47"/>
  <c r="AR47"/>
  <c r="AV47"/>
  <c r="BI35"/>
  <c r="AE46"/>
  <c r="BI37"/>
  <c r="H41"/>
  <c r="J41"/>
  <c r="L41"/>
  <c r="N41"/>
  <c r="P41"/>
  <c r="R41"/>
  <c r="Z41"/>
  <c r="AB41"/>
  <c r="AF41"/>
  <c r="AH41"/>
  <c r="AJ41"/>
  <c r="AL41"/>
  <c r="AN41"/>
  <c r="AP41"/>
  <c r="AR41"/>
  <c r="AT41"/>
  <c r="AV41"/>
  <c r="G42"/>
  <c r="I47"/>
  <c r="K47"/>
  <c r="M47"/>
  <c r="O47"/>
  <c r="Q47"/>
  <c r="S47"/>
  <c r="AA47"/>
  <c r="AC47"/>
  <c r="AG47"/>
  <c r="AI47"/>
  <c r="AK47"/>
  <c r="AM47"/>
  <c r="AO47"/>
  <c r="AQ47"/>
  <c r="AS47"/>
  <c r="AU47"/>
  <c r="AW47"/>
  <c r="AV48"/>
  <c r="BJ55"/>
  <c r="H48"/>
  <c r="J48"/>
  <c r="L48"/>
  <c r="N48"/>
  <c r="P48"/>
  <c r="R48"/>
  <c r="Z48"/>
  <c r="AB48"/>
  <c r="AB46" s="1"/>
  <c r="AF48"/>
  <c r="AH48"/>
  <c r="AJ48"/>
  <c r="AL48"/>
  <c r="AN48"/>
  <c r="AP48"/>
  <c r="AP46" s="1"/>
  <c r="AR48"/>
  <c r="AT48"/>
  <c r="AT46" s="1"/>
  <c r="I46"/>
  <c r="M46"/>
  <c r="O46"/>
  <c r="O79" s="1"/>
  <c r="Q46"/>
  <c r="S46"/>
  <c r="S79" s="1"/>
  <c r="AA46"/>
  <c r="AA79" s="1"/>
  <c r="AC46"/>
  <c r="AC79" s="1"/>
  <c r="AG46"/>
  <c r="AI46"/>
  <c r="AI79" s="1"/>
  <c r="AK46"/>
  <c r="AB45"/>
  <c r="AH45"/>
  <c r="AL45"/>
  <c r="AP45"/>
  <c r="AR45"/>
  <c r="AT45"/>
  <c r="AV45"/>
  <c r="BJ73"/>
  <c r="BJ75"/>
  <c r="BJ37"/>
  <c r="BJ39"/>
  <c r="H42"/>
  <c r="G48"/>
  <c r="BJ49"/>
  <c r="BJ61"/>
  <c r="G60"/>
  <c r="BI49"/>
  <c r="BI51"/>
  <c r="BI53"/>
  <c r="BI55"/>
  <c r="BI61"/>
  <c r="BJ65"/>
  <c r="BJ69"/>
  <c r="BI67"/>
  <c r="BI69"/>
  <c r="BI75"/>
  <c r="Q45" l="1"/>
  <c r="Q78" s="1"/>
  <c r="I45"/>
  <c r="I78" s="1"/>
  <c r="AV46"/>
  <c r="AV79" s="1"/>
  <c r="Z46"/>
  <c r="Z79" s="1"/>
  <c r="O45"/>
  <c r="O78" s="1"/>
  <c r="AS79"/>
  <c r="AN45"/>
  <c r="AN78" s="1"/>
  <c r="AU79"/>
  <c r="BJ67"/>
  <c r="S45"/>
  <c r="S78" s="1"/>
  <c r="S80" s="1"/>
  <c r="AH46"/>
  <c r="AH79" s="1"/>
  <c r="AO79"/>
  <c r="M45"/>
  <c r="M78" s="1"/>
  <c r="AR46"/>
  <c r="AR79" s="1"/>
  <c r="AW79"/>
  <c r="AQ79"/>
  <c r="AG45"/>
  <c r="AG78" s="1"/>
  <c r="AM79"/>
  <c r="AA45"/>
  <c r="AA78" s="1"/>
  <c r="AA80" s="1"/>
  <c r="K45"/>
  <c r="K78" s="1"/>
  <c r="K46"/>
  <c r="K79" s="1"/>
  <c r="BJ43"/>
  <c r="O80"/>
  <c r="BJ41"/>
  <c r="AG79"/>
  <c r="AT79"/>
  <c r="AP79"/>
  <c r="AB79"/>
  <c r="BI31"/>
  <c r="I79"/>
  <c r="AJ46"/>
  <c r="AJ79" s="1"/>
  <c r="M79"/>
  <c r="AM45"/>
  <c r="AM78" s="1"/>
  <c r="AI45"/>
  <c r="AI78" s="1"/>
  <c r="AI80" s="1"/>
  <c r="AC45"/>
  <c r="AC78" s="1"/>
  <c r="AC80" s="1"/>
  <c r="AL46"/>
  <c r="AL79" s="1"/>
  <c r="BI59"/>
  <c r="BI73"/>
  <c r="AJ45"/>
  <c r="AJ78" s="1"/>
  <c r="R46"/>
  <c r="R79" s="1"/>
  <c r="P46"/>
  <c r="P79" s="1"/>
  <c r="N46"/>
  <c r="N79" s="1"/>
  <c r="L46"/>
  <c r="L79" s="1"/>
  <c r="J46"/>
  <c r="J79" s="1"/>
  <c r="H46"/>
  <c r="AN46"/>
  <c r="AN79" s="1"/>
  <c r="AF45"/>
  <c r="AF78" s="1"/>
  <c r="R45"/>
  <c r="R78" s="1"/>
  <c r="P45"/>
  <c r="P78" s="1"/>
  <c r="N45"/>
  <c r="N78" s="1"/>
  <c r="L45"/>
  <c r="L78" s="1"/>
  <c r="J45"/>
  <c r="J78" s="1"/>
  <c r="H45"/>
  <c r="H78" s="1"/>
  <c r="AW45"/>
  <c r="AW78" s="1"/>
  <c r="AS45"/>
  <c r="AS78" s="1"/>
  <c r="AO45"/>
  <c r="AO78" s="1"/>
  <c r="AK45"/>
  <c r="AK78" s="1"/>
  <c r="AT78"/>
  <c r="AP78"/>
  <c r="AL78"/>
  <c r="AH78"/>
  <c r="AB78"/>
  <c r="Q79"/>
  <c r="Z45"/>
  <c r="Z78" s="1"/>
  <c r="AF46"/>
  <c r="AF79" s="1"/>
  <c r="AU45"/>
  <c r="AU78" s="1"/>
  <c r="AQ45"/>
  <c r="AQ78" s="1"/>
  <c r="BI47"/>
  <c r="G45"/>
  <c r="BI41"/>
  <c r="AV78"/>
  <c r="AR78"/>
  <c r="AK79"/>
  <c r="BJ59"/>
  <c r="BJ35"/>
  <c r="I80" l="1"/>
  <c r="BJ57"/>
  <c r="BI57"/>
  <c r="AU80"/>
  <c r="AO80"/>
  <c r="Z80"/>
  <c r="AR80"/>
  <c r="AQ80"/>
  <c r="AS80"/>
  <c r="AW80"/>
  <c r="AM80"/>
  <c r="K80"/>
  <c r="G46"/>
  <c r="G79" s="1"/>
  <c r="BJ47"/>
  <c r="AV80"/>
  <c r="AF80"/>
  <c r="AJ80"/>
  <c r="AP80"/>
  <c r="J80"/>
  <c r="AB80"/>
  <c r="Q80"/>
  <c r="AN80"/>
  <c r="AG80"/>
  <c r="AH80"/>
  <c r="L80"/>
  <c r="R80"/>
  <c r="P80"/>
  <c r="AL80"/>
  <c r="AT80"/>
  <c r="M80"/>
  <c r="N80"/>
  <c r="AK80"/>
  <c r="BI45"/>
  <c r="G78"/>
  <c r="BI78" s="1"/>
  <c r="BJ45"/>
  <c r="H79"/>
  <c r="H80" s="1"/>
  <c r="BJ31"/>
  <c r="BI79" l="1"/>
  <c r="G80"/>
  <c r="BI80" s="1"/>
  <c r="G33" i="14" l="1"/>
  <c r="E15" l="1"/>
  <c r="G15"/>
  <c r="D15" s="1"/>
  <c r="AJ34" l="1"/>
  <c r="AK34"/>
  <c r="AL34"/>
  <c r="AM34"/>
  <c r="AN34"/>
  <c r="AO34"/>
  <c r="AP34"/>
  <c r="AQ34"/>
  <c r="AR34"/>
  <c r="AS34"/>
  <c r="AT34"/>
  <c r="AU34"/>
  <c r="AV34"/>
  <c r="AW34"/>
  <c r="AX34"/>
  <c r="AY34"/>
  <c r="AZ34"/>
  <c r="AI34"/>
  <c r="AE34"/>
  <c r="AF34"/>
  <c r="AD34"/>
  <c r="AC34"/>
  <c r="E20" l="1"/>
  <c r="G20"/>
  <c r="G27"/>
  <c r="E27"/>
  <c r="D20" l="1"/>
  <c r="D27"/>
  <c r="AK45" l="1"/>
  <c r="AK44"/>
  <c r="AK43"/>
  <c r="V34"/>
  <c r="U34"/>
  <c r="T34"/>
  <c r="S34"/>
  <c r="R34"/>
  <c r="Q34"/>
  <c r="P34"/>
  <c r="O34"/>
  <c r="N34"/>
  <c r="M34"/>
  <c r="L34"/>
  <c r="K34"/>
  <c r="J34"/>
  <c r="E33"/>
  <c r="G32"/>
  <c r="E32"/>
  <c r="G31"/>
  <c r="E31"/>
  <c r="G30"/>
  <c r="E30"/>
  <c r="G29"/>
  <c r="E29"/>
  <c r="G28"/>
  <c r="E28"/>
  <c r="G26"/>
  <c r="E26"/>
  <c r="G25"/>
  <c r="E25"/>
  <c r="G24"/>
  <c r="E24"/>
  <c r="G23"/>
  <c r="E23"/>
  <c r="G22"/>
  <c r="E22"/>
  <c r="G21"/>
  <c r="E21"/>
  <c r="G19"/>
  <c r="E19"/>
  <c r="G18"/>
  <c r="E18"/>
  <c r="G17"/>
  <c r="E17"/>
  <c r="G16"/>
  <c r="E16"/>
  <c r="D28" l="1"/>
  <c r="D16"/>
  <c r="D24"/>
  <c r="D31"/>
  <c r="D22"/>
  <c r="D23"/>
  <c r="D30"/>
  <c r="D32"/>
  <c r="D33"/>
  <c r="D26"/>
  <c r="D18"/>
  <c r="D19"/>
  <c r="G34"/>
  <c r="E34"/>
  <c r="D17"/>
  <c r="D21"/>
  <c r="D25"/>
  <c r="D29"/>
  <c r="D34" l="1"/>
</calcChain>
</file>

<file path=xl/sharedStrings.xml><?xml version="1.0" encoding="utf-8"?>
<sst xmlns="http://schemas.openxmlformats.org/spreadsheetml/2006/main" count="291" uniqueCount="151">
  <si>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</si>
  <si>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</si>
  <si>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</si>
  <si>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</si>
  <si>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</si>
  <si>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</si>
  <si>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</si>
  <si>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</si>
  <si>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</si>
  <si>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</si>
  <si>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</si>
  <si>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</si>
  <si>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</si>
  <si>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</si>
  <si>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Э</t>
  </si>
  <si>
    <t>Индекс</t>
  </si>
  <si>
    <t>Наименование циклов, разделов, дисциплин, профессиональных модулей, МДК, практик</t>
  </si>
  <si>
    <t>13 недель</t>
  </si>
  <si>
    <t>-</t>
  </si>
  <si>
    <t>Промежуточная аттестация</t>
  </si>
  <si>
    <t>ОГСЭ.00</t>
  </si>
  <si>
    <t>ОГСЭ.01</t>
  </si>
  <si>
    <t>Основы философии</t>
  </si>
  <si>
    <t>ОГСЭ.03</t>
  </si>
  <si>
    <t>Психология общения</t>
  </si>
  <si>
    <t>ОГСЭ.04</t>
  </si>
  <si>
    <t>Культурология</t>
  </si>
  <si>
    <t>ЕН.00</t>
  </si>
  <si>
    <t>ЕН.02</t>
  </si>
  <si>
    <t>П.00</t>
  </si>
  <si>
    <t>ОП.00</t>
  </si>
  <si>
    <t>ОП.02</t>
  </si>
  <si>
    <t>Физиология с основами биохимии</t>
  </si>
  <si>
    <t>ОП.03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</si>
  <si>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</si>
  <si>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</si>
  <si>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</si>
  <si>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</si>
  <si>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</si>
  <si>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</si>
  <si>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</si>
  <si>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</si>
  <si>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</si>
  <si>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</si>
  <si>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Производственная практика (по профилю специальности)</t>
  </si>
  <si>
    <t>ПМ.02</t>
  </si>
  <si>
    <t>МДК.02.01</t>
  </si>
  <si>
    <t>Базовые и новые виды физкультурно-спортивной деятельности с методикой оздоровительной тренировки</t>
  </si>
  <si>
    <t>Гандбол</t>
  </si>
  <si>
    <t>Софтбол</t>
  </si>
  <si>
    <t>Теннис</t>
  </si>
  <si>
    <t>Футбол</t>
  </si>
  <si>
    <t>Учебная практика</t>
  </si>
  <si>
    <t>ПМ.03</t>
  </si>
  <si>
    <t>Методическое обеспечение организации физкультурно-спортивной деятельности</t>
  </si>
  <si>
    <t>Технология управления спортивной подготовкой</t>
  </si>
  <si>
    <t>*</t>
  </si>
  <si>
    <t xml:space="preserve">"УТВЕРЖДАЮ"   </t>
  </si>
  <si>
    <t>__________________________Н.Н. Абрамушин</t>
  </si>
  <si>
    <t>КАЛЕНДАРНЫЙ УЧЕБНЫЙ ГРАФИК</t>
  </si>
  <si>
    <t>образовательного учреждения  профессионального образования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</si>
  <si>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</si>
  <si>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</si>
  <si>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</si>
  <si>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>Квалификация:  педагог по физической культуре и спорту</t>
  </si>
  <si>
    <t>Форма обучения – очная</t>
  </si>
  <si>
    <t>Нормативный срок обучения – 3 года 10 месяцев</t>
  </si>
  <si>
    <t>на базе: основного общего образования</t>
  </si>
  <si>
    <t>Виды учебной нагрузки</t>
  </si>
  <si>
    <t>всего часов обязательной нагрузки</t>
  </si>
  <si>
    <t>всего часов самостоятельной работы</t>
  </si>
  <si>
    <t>ПН</t>
  </si>
  <si>
    <t>ВТ</t>
  </si>
  <si>
    <t>СР</t>
  </si>
  <si>
    <t>ЧТ</t>
  </si>
  <si>
    <t>ПТ</t>
  </si>
  <si>
    <t>СБ</t>
  </si>
  <si>
    <t>ВС</t>
  </si>
  <si>
    <t>Номера календарных недель</t>
  </si>
  <si>
    <t>Порядковые номера  недель учебного года</t>
  </si>
  <si>
    <t>обязат.</t>
  </si>
  <si>
    <t>КАНИКУЛЫ</t>
  </si>
  <si>
    <t>самост.</t>
  </si>
  <si>
    <t>Иностранный язык</t>
  </si>
  <si>
    <t>Всего обязательной учебной нагрузки (час в неделю)</t>
  </si>
  <si>
    <t>Аудиторная работа</t>
  </si>
  <si>
    <t>Самостоятельная работа</t>
  </si>
  <si>
    <t>МДК.02.03</t>
  </si>
  <si>
    <t>МДК.03.01</t>
  </si>
  <si>
    <t>Наименование дисциплины</t>
  </si>
  <si>
    <t>Общее кол-во часов</t>
  </si>
  <si>
    <t>Из них</t>
  </si>
  <si>
    <t>На I семестр</t>
  </si>
  <si>
    <t>На II семестр</t>
  </si>
  <si>
    <t>2 нед</t>
  </si>
  <si>
    <t>т/а</t>
  </si>
  <si>
    <t>Итого</t>
  </si>
  <si>
    <t>ОГСЭ.04. Иностранный язык</t>
  </si>
  <si>
    <t>Общепрофессиональные дисциплины</t>
  </si>
  <si>
    <t>Заместитель директора по УР__________________М.В.Сергеева</t>
  </si>
  <si>
    <t>ОГСЭ.07</t>
  </si>
  <si>
    <t>Спортивное совершенствование в избранном виде спорта</t>
  </si>
  <si>
    <t>Методическое обеспечение и технология физкультурно-спортивной деятельности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</si>
  <si>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</si>
  <si>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</si>
  <si>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4 недели</t>
  </si>
  <si>
    <t>(очная форма обучения)</t>
  </si>
  <si>
    <t>вид аттестации</t>
  </si>
  <si>
    <t>д/з</t>
  </si>
  <si>
    <t>1нед</t>
  </si>
  <si>
    <t>3 нед</t>
  </si>
  <si>
    <t>18 недель</t>
  </si>
  <si>
    <t>ОГСЭ.03. Психология общения</t>
  </si>
  <si>
    <t>Производственная практика по ПМ.02</t>
  </si>
  <si>
    <t>Учебная практика по ПМ 01</t>
  </si>
  <si>
    <t>ОГСЭ.07. Культурология</t>
  </si>
  <si>
    <t>ОП.02.Физиология с основами биохимии</t>
  </si>
  <si>
    <t>ОП.09.Основы биомеханики</t>
  </si>
  <si>
    <t>ОП.10.Безопасность жизнедеятельности</t>
  </si>
  <si>
    <t>МДК.01.01. Избранный вид спорта с методикой тренировки и раководства соревновательной деятельностью спортсменов</t>
  </si>
  <si>
    <t>МДК.02.01. Базовые и новые физкультурно-спортивные видиы с методикой оздоровительной тренировки</t>
  </si>
  <si>
    <t>МДК.02.03 Лечебная физическая культура и массаж</t>
  </si>
  <si>
    <t>МДК.03.01. Теоретические и прикладные аспекты методической работы педагога по физической культуре и спорту</t>
  </si>
  <si>
    <t>Практика (педагогическая)</t>
  </si>
  <si>
    <t>К-во час в нед.</t>
  </si>
  <si>
    <t>К-во нед.</t>
  </si>
  <si>
    <t>Всего (час)</t>
  </si>
  <si>
    <t>Методист</t>
  </si>
  <si>
    <t>Инструктор</t>
  </si>
  <si>
    <t>Директор</t>
  </si>
  <si>
    <t>III курс на базе основного общего образования</t>
  </si>
  <si>
    <t>ГБПОУ МО "УОР №2"</t>
  </si>
  <si>
    <t>Баскебол</t>
  </si>
  <si>
    <t>Профессиональный цикл</t>
  </si>
  <si>
    <t>№ п/п</t>
  </si>
  <si>
    <t>График учебного процесса 2018-2019 учебный год</t>
  </si>
  <si>
    <t>з</t>
  </si>
  <si>
    <t>ОГСЭ.01. Основы философии</t>
  </si>
  <si>
    <t>ЕН.02.Информатика и информационно-коммуникационные технологии в профессиональной деятельности</t>
  </si>
  <si>
    <t>ОП.03.Гигиенические основы физической культуры и спорта</t>
  </si>
  <si>
    <t xml:space="preserve"> Директор ГБПОУ  МО "УОР №2"</t>
  </si>
  <si>
    <t>Информатика и ИКТ</t>
  </si>
  <si>
    <t>Гигиенические основы ФКиС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</si>
  <si>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</si>
  <si>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УП.01</t>
  </si>
  <si>
    <t>Организация физкультурно-спортивной деятельности различных возрастных групп населения</t>
  </si>
  <si>
    <t>Лечебная физкультура и массаж</t>
  </si>
  <si>
    <t>ПП.02</t>
  </si>
  <si>
    <t xml:space="preserve">Теоретические и прикладные аспекты методической работы педагога по физический культуре и спорту </t>
  </si>
  <si>
    <t>"______"_____________________________2018г.</t>
  </si>
  <si>
    <t xml:space="preserve"> 2018-2019 учебного года 3 курс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</si>
</sst>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Symbol"/>
      <family val="1"/>
      <charset val="2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20"/>
      <color rgb="FF00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4FB97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0" fontId="38" fillId="0" borderId="0"/>
  </cellStyleXfs>
  <cellXfs count="367">
    <xf numFmtId="0" fontId="0" fillId="0" borderId="0" xfId="0"/>
    <xf numFmtId="0" fontId="15" fillId="0" borderId="0" xfId="4" applyFont="1"/>
    <xf numFmtId="0" fontId="19" fillId="0" borderId="0" xfId="4" applyFont="1" applyAlignment="1">
      <alignment horizontal="right"/>
    </xf>
    <xf numFmtId="0" fontId="20" fillId="0" borderId="0" xfId="4" applyFont="1" applyAlignment="1">
      <alignment horizontal="right"/>
    </xf>
    <xf numFmtId="0" fontId="2" fillId="0" borderId="0" xfId="4" applyFont="1"/>
    <xf numFmtId="0" fontId="14" fillId="0" borderId="0" xfId="4" applyFont="1"/>
    <xf numFmtId="0" fontId="21" fillId="0" borderId="0" xfId="4" applyFont="1" applyAlignment="1">
      <alignment horizontal="center"/>
    </xf>
    <xf numFmtId="0" fontId="18" fillId="0" borderId="0" xfId="4" applyFont="1"/>
    <xf numFmtId="0" fontId="18" fillId="0" borderId="0" xfId="4" applyFont="1" applyBorder="1" applyAlignment="1">
      <alignment horizontal="center" textRotation="90" wrapText="1"/>
    </xf>
    <xf numFmtId="0" fontId="19" fillId="0" borderId="0" xfId="4" applyFont="1" applyBorder="1" applyAlignment="1">
      <alignment horizontal="center" textRotation="90" wrapText="1"/>
    </xf>
    <xf numFmtId="0" fontId="25" fillId="0" borderId="0" xfId="4" applyFont="1" applyFill="1" applyBorder="1" applyAlignment="1">
      <alignment horizontal="center" wrapText="1"/>
    </xf>
    <xf numFmtId="0" fontId="26" fillId="0" borderId="0" xfId="4" applyFont="1" applyBorder="1" applyAlignment="1">
      <alignment horizontal="center" textRotation="90" wrapText="1"/>
    </xf>
    <xf numFmtId="0" fontId="11" fillId="0" borderId="0" xfId="4" applyFont="1" applyBorder="1" applyAlignment="1">
      <alignment horizontal="center" textRotation="90"/>
    </xf>
    <xf numFmtId="0" fontId="24" fillId="0" borderId="0" xfId="4" applyFont="1" applyFill="1" applyBorder="1" applyAlignment="1">
      <alignment wrapText="1"/>
    </xf>
    <xf numFmtId="0" fontId="24" fillId="0" borderId="0" xfId="4" applyFont="1" applyFill="1" applyBorder="1" applyAlignment="1">
      <alignment horizontal="center" wrapText="1"/>
    </xf>
    <xf numFmtId="0" fontId="2" fillId="0" borderId="0" xfId="4" applyFont="1" applyBorder="1"/>
    <xf numFmtId="0" fontId="14" fillId="0" borderId="0" xfId="4" applyFont="1" applyBorder="1"/>
    <xf numFmtId="0" fontId="27" fillId="0" borderId="0" xfId="4" applyFont="1" applyFill="1" applyBorder="1" applyAlignment="1">
      <alignment horizontal="center" wrapText="1"/>
    </xf>
    <xf numFmtId="0" fontId="26" fillId="0" borderId="0" xfId="4" applyFont="1" applyFill="1" applyBorder="1" applyAlignment="1">
      <alignment horizontal="center" vertic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center" vertical="center" wrapText="1"/>
    </xf>
    <xf numFmtId="0" fontId="24" fillId="0" borderId="3" xfId="4" applyFont="1" applyBorder="1" applyAlignment="1">
      <alignment vertical="center" textRotation="90" wrapText="1"/>
    </xf>
    <xf numFmtId="0" fontId="3" fillId="5" borderId="1" xfId="3" applyFont="1" applyFill="1" applyBorder="1" applyAlignment="1">
      <alignment horizontal="center" vertical="distributed" wrapText="1"/>
    </xf>
    <xf numFmtId="0" fontId="31" fillId="5" borderId="1" xfId="3" applyFont="1" applyFill="1" applyBorder="1" applyAlignment="1">
      <alignment horizontal="center" vertical="distributed" wrapText="1"/>
    </xf>
    <xf numFmtId="0" fontId="5" fillId="6" borderId="1" xfId="3" applyFont="1" applyFill="1" applyBorder="1" applyAlignment="1">
      <alignment horizontal="center" vertical="distributed" wrapText="1"/>
    </xf>
    <xf numFmtId="0" fontId="2" fillId="0" borderId="0" xfId="3" applyFont="1" applyAlignment="1">
      <alignment vertical="distributed"/>
    </xf>
    <xf numFmtId="0" fontId="23" fillId="0" borderId="0" xfId="4" applyFont="1" applyFill="1" applyBorder="1" applyAlignment="1">
      <alignment horizontal="center" wrapText="1"/>
    </xf>
    <xf numFmtId="0" fontId="6" fillId="0" borderId="0" xfId="3" applyFont="1" applyAlignment="1">
      <alignment vertical="distributed"/>
    </xf>
    <xf numFmtId="0" fontId="2" fillId="0" borderId="0" xfId="3" applyFont="1"/>
    <xf numFmtId="0" fontId="1" fillId="0" borderId="0" xfId="3"/>
    <xf numFmtId="0" fontId="12" fillId="5" borderId="59" xfId="3" applyFont="1" applyFill="1" applyBorder="1" applyAlignment="1">
      <alignment horizontal="center" vertical="distributed" wrapText="1"/>
    </xf>
    <xf numFmtId="0" fontId="12" fillId="5" borderId="42" xfId="3" applyFont="1" applyFill="1" applyBorder="1" applyAlignment="1">
      <alignment horizontal="center" vertical="distributed" wrapText="1"/>
    </xf>
    <xf numFmtId="0" fontId="1" fillId="0" borderId="0" xfId="3" applyFont="1"/>
    <xf numFmtId="0" fontId="3" fillId="5" borderId="63" xfId="3" applyFont="1" applyFill="1" applyBorder="1" applyAlignment="1">
      <alignment horizontal="center" vertical="distributed" wrapText="1"/>
    </xf>
    <xf numFmtId="0" fontId="31" fillId="5" borderId="63" xfId="3" applyFont="1" applyFill="1" applyBorder="1" applyAlignment="1">
      <alignment horizontal="center" vertical="distributed" wrapText="1"/>
    </xf>
    <xf numFmtId="0" fontId="3" fillId="5" borderId="46" xfId="3" applyFont="1" applyFill="1" applyBorder="1" applyAlignment="1">
      <alignment horizontal="center" vertical="distributed" wrapText="1"/>
    </xf>
    <xf numFmtId="0" fontId="12" fillId="9" borderId="42" xfId="3" applyFont="1" applyFill="1" applyBorder="1" applyAlignment="1">
      <alignment horizontal="center" vertical="distributed" wrapText="1"/>
    </xf>
    <xf numFmtId="0" fontId="3" fillId="9" borderId="1" xfId="3" applyFont="1" applyFill="1" applyBorder="1" applyAlignment="1">
      <alignment horizontal="center" vertical="distributed" wrapText="1"/>
    </xf>
    <xf numFmtId="0" fontId="3" fillId="9" borderId="63" xfId="3" applyFont="1" applyFill="1" applyBorder="1" applyAlignment="1">
      <alignment horizontal="center" vertical="distributed" wrapText="1"/>
    </xf>
    <xf numFmtId="0" fontId="31" fillId="9" borderId="1" xfId="3" applyFont="1" applyFill="1" applyBorder="1" applyAlignment="1">
      <alignment horizontal="center" vertical="distributed" wrapText="1"/>
    </xf>
    <xf numFmtId="0" fontId="3" fillId="5" borderId="47" xfId="3" applyFont="1" applyFill="1" applyBorder="1" applyAlignment="1">
      <alignment horizontal="center" vertical="distributed" wrapText="1"/>
    </xf>
    <xf numFmtId="0" fontId="3" fillId="9" borderId="47" xfId="3" applyFont="1" applyFill="1" applyBorder="1" applyAlignment="1">
      <alignment horizontal="center" vertical="distributed" wrapText="1"/>
    </xf>
    <xf numFmtId="0" fontId="16" fillId="0" borderId="0" xfId="3" applyFont="1" applyBorder="1" applyAlignment="1">
      <alignment horizontal="center" vertical="distributed"/>
    </xf>
    <xf numFmtId="0" fontId="16" fillId="0" borderId="27" xfId="3" applyFont="1" applyBorder="1" applyAlignment="1">
      <alignment horizontal="center" vertical="distributed"/>
    </xf>
    <xf numFmtId="0" fontId="5" fillId="24" borderId="56" xfId="3" applyFont="1" applyFill="1" applyBorder="1" applyAlignment="1">
      <alignment vertical="distributed" textRotation="90" wrapText="1"/>
    </xf>
    <xf numFmtId="0" fontId="2" fillId="24" borderId="57" xfId="3" applyFont="1" applyFill="1" applyBorder="1" applyAlignment="1">
      <alignment vertical="center" wrapText="1"/>
    </xf>
    <xf numFmtId="0" fontId="39" fillId="2" borderId="33" xfId="3" applyFont="1" applyFill="1" applyBorder="1" applyAlignment="1">
      <alignment horizontal="center" vertical="distributed" wrapText="1"/>
    </xf>
    <xf numFmtId="0" fontId="39" fillId="2" borderId="56" xfId="3" applyFont="1" applyFill="1" applyBorder="1" applyAlignment="1">
      <alignment horizontal="center" vertical="distributed" wrapText="1"/>
    </xf>
    <xf numFmtId="0" fontId="40" fillId="2" borderId="56" xfId="3" applyFont="1" applyFill="1" applyBorder="1" applyAlignment="1">
      <alignment horizontal="center" vertical="distributed" wrapText="1"/>
    </xf>
    <xf numFmtId="0" fontId="39" fillId="2" borderId="57" xfId="3" applyFont="1" applyFill="1" applyBorder="1" applyAlignment="1">
      <alignment horizontal="center" vertical="distributed" wrapText="1"/>
    </xf>
    <xf numFmtId="0" fontId="2" fillId="6" borderId="63" xfId="3" applyFont="1" applyFill="1" applyBorder="1" applyAlignment="1">
      <alignment horizontal="distributed" vertical="distributed" wrapText="1"/>
    </xf>
    <xf numFmtId="0" fontId="17" fillId="6" borderId="63" xfId="3" applyFont="1" applyFill="1" applyBorder="1" applyAlignment="1">
      <alignment horizontal="center" vertical="distributed" wrapText="1"/>
    </xf>
    <xf numFmtId="0" fontId="2" fillId="0" borderId="12" xfId="3" applyFont="1" applyBorder="1" applyAlignment="1">
      <alignment horizontal="center" vertical="center" wrapText="1"/>
    </xf>
    <xf numFmtId="0" fontId="2" fillId="20" borderId="1" xfId="3" applyFont="1" applyFill="1" applyBorder="1" applyAlignment="1">
      <alignment horizontal="center" vertical="center" wrapText="1"/>
    </xf>
    <xf numFmtId="0" fontId="2" fillId="20" borderId="10" xfId="3" applyFont="1" applyFill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2" fillId="20" borderId="63" xfId="3" applyFont="1" applyFill="1" applyBorder="1" applyAlignment="1">
      <alignment horizontal="center" vertical="center" wrapText="1"/>
    </xf>
    <xf numFmtId="0" fontId="2" fillId="20" borderId="66" xfId="3" applyFont="1" applyFill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/>
    </xf>
    <xf numFmtId="0" fontId="2" fillId="0" borderId="63" xfId="3" applyFont="1" applyBorder="1" applyAlignment="1">
      <alignment horizontal="center" vertical="center" wrapText="1"/>
    </xf>
    <xf numFmtId="0" fontId="2" fillId="0" borderId="46" xfId="3" applyFont="1" applyFill="1" applyBorder="1" applyAlignment="1">
      <alignment horizontal="center" vertical="center" wrapText="1"/>
    </xf>
    <xf numFmtId="0" fontId="2" fillId="0" borderId="63" xfId="3" applyFont="1" applyFill="1" applyBorder="1" applyAlignment="1">
      <alignment horizontal="center" vertical="center" wrapText="1"/>
    </xf>
    <xf numFmtId="0" fontId="2" fillId="6" borderId="63" xfId="3" applyFont="1" applyFill="1" applyBorder="1" applyAlignment="1">
      <alignment horizontal="left" vertical="distributed" wrapText="1"/>
    </xf>
    <xf numFmtId="0" fontId="2" fillId="6" borderId="63" xfId="3" applyFont="1" applyFill="1" applyBorder="1" applyAlignment="1">
      <alignment vertical="center" wrapText="1"/>
    </xf>
    <xf numFmtId="0" fontId="5" fillId="6" borderId="1" xfId="3" applyFont="1" applyFill="1" applyBorder="1" applyAlignment="1">
      <alignment vertical="distributed" wrapText="1"/>
    </xf>
    <xf numFmtId="0" fontId="2" fillId="6" borderId="63" xfId="3" applyFont="1" applyFill="1" applyBorder="1" applyAlignment="1">
      <alignment vertical="distributed" wrapText="1"/>
    </xf>
    <xf numFmtId="0" fontId="2" fillId="0" borderId="44" xfId="3" applyFont="1" applyBorder="1" applyAlignment="1">
      <alignment horizontal="center" vertical="center" wrapText="1"/>
    </xf>
    <xf numFmtId="0" fontId="2" fillId="6" borderId="63" xfId="3" applyFont="1" applyFill="1" applyBorder="1" applyAlignment="1">
      <alignment horizontal="center" vertical="distributed" wrapText="1"/>
    </xf>
    <xf numFmtId="0" fontId="2" fillId="6" borderId="63" xfId="3" applyFont="1" applyFill="1" applyBorder="1" applyAlignment="1">
      <alignment horizontal="center" vertical="center"/>
    </xf>
    <xf numFmtId="0" fontId="2" fillId="14" borderId="5" xfId="3" applyFont="1" applyFill="1" applyBorder="1" applyAlignment="1">
      <alignment horizontal="center" vertical="distributed"/>
    </xf>
    <xf numFmtId="0" fontId="2" fillId="14" borderId="7" xfId="3" applyFont="1" applyFill="1" applyBorder="1" applyAlignment="1">
      <alignment horizontal="center" vertical="center" wrapText="1"/>
    </xf>
    <xf numFmtId="0" fontId="3" fillId="5" borderId="10" xfId="3" applyFont="1" applyFill="1" applyBorder="1" applyAlignment="1">
      <alignment horizontal="center" vertical="distributed" wrapText="1"/>
    </xf>
    <xf numFmtId="0" fontId="3" fillId="5" borderId="66" xfId="3" applyFont="1" applyFill="1" applyBorder="1" applyAlignment="1">
      <alignment horizontal="center" vertical="distributed" wrapText="1"/>
    </xf>
    <xf numFmtId="0" fontId="12" fillId="5" borderId="6" xfId="3" applyFont="1" applyFill="1" applyBorder="1" applyAlignment="1">
      <alignment horizontal="center" vertical="distributed" wrapText="1"/>
    </xf>
    <xf numFmtId="0" fontId="43" fillId="11" borderId="59" xfId="3" applyFont="1" applyFill="1" applyBorder="1" applyAlignment="1">
      <alignment horizontal="center" vertical="distributed" wrapText="1"/>
    </xf>
    <xf numFmtId="0" fontId="13" fillId="0" borderId="52" xfId="4" applyFont="1" applyBorder="1" applyAlignment="1">
      <alignment vertical="center"/>
    </xf>
    <xf numFmtId="0" fontId="17" fillId="6" borderId="63" xfId="3" applyFont="1" applyFill="1" applyBorder="1" applyAlignment="1">
      <alignment horizontal="center" vertical="distributed" wrapText="1"/>
    </xf>
    <xf numFmtId="0" fontId="39" fillId="2" borderId="8" xfId="3" applyFont="1" applyFill="1" applyBorder="1" applyAlignment="1">
      <alignment horizontal="center" vertical="distributed" wrapText="1"/>
    </xf>
    <xf numFmtId="0" fontId="15" fillId="0" borderId="27" xfId="4" applyBorder="1"/>
    <xf numFmtId="0" fontId="24" fillId="0" borderId="42" xfId="4" applyFont="1" applyBorder="1" applyAlignment="1">
      <alignment vertical="center" textRotation="90" wrapText="1"/>
    </xf>
    <xf numFmtId="0" fontId="24" fillId="0" borderId="45" xfId="4" applyFont="1" applyBorder="1" applyAlignment="1">
      <alignment vertical="center" textRotation="90" wrapText="1"/>
    </xf>
    <xf numFmtId="0" fontId="27" fillId="10" borderId="67" xfId="4" applyFont="1" applyFill="1" applyBorder="1" applyAlignment="1">
      <alignment horizontal="center"/>
    </xf>
    <xf numFmtId="0" fontId="27" fillId="10" borderId="63" xfId="4" applyFont="1" applyFill="1" applyBorder="1" applyAlignment="1">
      <alignment horizontal="center"/>
    </xf>
    <xf numFmtId="0" fontId="27" fillId="10" borderId="63" xfId="4" applyFont="1" applyFill="1" applyBorder="1" applyAlignment="1">
      <alignment horizontal="center" wrapText="1"/>
    </xf>
    <xf numFmtId="0" fontId="27" fillId="10" borderId="64" xfId="4" applyFont="1" applyFill="1" applyBorder="1" applyAlignment="1">
      <alignment horizontal="center" wrapText="1"/>
    </xf>
    <xf numFmtId="0" fontId="27" fillId="10" borderId="53" xfId="4" applyFont="1" applyFill="1" applyBorder="1" applyAlignment="1">
      <alignment horizontal="center"/>
    </xf>
    <xf numFmtId="0" fontId="27" fillId="10" borderId="54" xfId="4" applyFont="1" applyFill="1" applyBorder="1" applyAlignment="1">
      <alignment horizontal="center"/>
    </xf>
    <xf numFmtId="0" fontId="27" fillId="10" borderId="54" xfId="4" applyFont="1" applyFill="1" applyBorder="1" applyAlignment="1">
      <alignment horizontal="center" wrapText="1"/>
    </xf>
    <xf numFmtId="0" fontId="27" fillId="10" borderId="55" xfId="4" applyFont="1" applyFill="1" applyBorder="1" applyAlignment="1">
      <alignment horizontal="center" wrapText="1"/>
    </xf>
    <xf numFmtId="0" fontId="27" fillId="25" borderId="58" xfId="4" applyFont="1" applyFill="1" applyBorder="1" applyAlignment="1">
      <alignment horizontal="center" vertical="center" wrapText="1"/>
    </xf>
    <xf numFmtId="0" fontId="27" fillId="14" borderId="59" xfId="4" applyFont="1" applyFill="1" applyBorder="1" applyAlignment="1">
      <alignment horizontal="center" vertical="center" wrapText="1"/>
    </xf>
    <xf numFmtId="0" fontId="23" fillId="0" borderId="59" xfId="4" applyFont="1" applyBorder="1" applyAlignment="1">
      <alignment horizontal="center" vertical="center" wrapText="1"/>
    </xf>
    <xf numFmtId="0" fontId="23" fillId="0" borderId="18" xfId="4" applyFont="1" applyFill="1" applyBorder="1" applyAlignment="1">
      <alignment horizontal="center" wrapText="1"/>
    </xf>
    <xf numFmtId="0" fontId="13" fillId="4" borderId="63" xfId="4" applyFont="1" applyFill="1" applyBorder="1" applyAlignment="1">
      <alignment horizontal="center" vertical="center" wrapText="1"/>
    </xf>
    <xf numFmtId="0" fontId="23" fillId="12" borderId="59" xfId="4" applyFont="1" applyFill="1" applyBorder="1" applyAlignment="1">
      <alignment horizontal="center" vertical="center" wrapText="1"/>
    </xf>
    <xf numFmtId="0" fontId="13" fillId="13" borderId="63" xfId="4" applyFont="1" applyFill="1" applyBorder="1" applyAlignment="1">
      <alignment horizontal="center" vertical="center" wrapText="1"/>
    </xf>
    <xf numFmtId="0" fontId="27" fillId="14" borderId="63" xfId="4" applyFont="1" applyFill="1" applyBorder="1" applyAlignment="1">
      <alignment horizontal="center" vertical="center"/>
    </xf>
    <xf numFmtId="0" fontId="22" fillId="12" borderId="63" xfId="4" applyFont="1" applyFill="1" applyBorder="1" applyAlignment="1">
      <alignment horizontal="center" vertical="center"/>
    </xf>
    <xf numFmtId="0" fontId="22" fillId="12" borderId="46" xfId="4" applyFont="1" applyFill="1" applyBorder="1" applyAlignment="1">
      <alignment horizontal="center" vertical="center"/>
    </xf>
    <xf numFmtId="0" fontId="27" fillId="11" borderId="58" xfId="4" applyFont="1" applyFill="1" applyBorder="1" applyAlignment="1">
      <alignment horizontal="center" vertical="center" wrapText="1"/>
    </xf>
    <xf numFmtId="0" fontId="27" fillId="11" borderId="59" xfId="4" applyFont="1" applyFill="1" applyBorder="1" applyAlignment="1">
      <alignment horizontal="center" vertical="center" wrapText="1"/>
    </xf>
    <xf numFmtId="0" fontId="23" fillId="12" borderId="42" xfId="4" applyFont="1" applyFill="1" applyBorder="1" applyAlignment="1">
      <alignment horizontal="center" vertical="center" wrapText="1"/>
    </xf>
    <xf numFmtId="0" fontId="23" fillId="0" borderId="63" xfId="4" applyFont="1" applyFill="1" applyBorder="1" applyAlignment="1">
      <alignment horizontal="center" vertical="center"/>
    </xf>
    <xf numFmtId="0" fontId="23" fillId="17" borderId="58" xfId="4" applyFont="1" applyFill="1" applyBorder="1" applyAlignment="1">
      <alignment horizontal="center" vertical="center" wrapText="1"/>
    </xf>
    <xf numFmtId="0" fontId="23" fillId="8" borderId="3" xfId="4" applyFont="1" applyFill="1" applyBorder="1" applyAlignment="1">
      <alignment horizontal="center" vertical="center" wrapText="1"/>
    </xf>
    <xf numFmtId="0" fontId="25" fillId="0" borderId="27" xfId="4" applyFont="1" applyFill="1" applyBorder="1" applyAlignment="1">
      <alignment horizontal="center"/>
    </xf>
    <xf numFmtId="0" fontId="24" fillId="0" borderId="27" xfId="4" applyFont="1" applyFill="1" applyBorder="1" applyAlignment="1">
      <alignment horizontal="center" wrapText="1"/>
    </xf>
    <xf numFmtId="0" fontId="22" fillId="0" borderId="27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7" fillId="15" borderId="1" xfId="4" applyFont="1" applyFill="1" applyBorder="1" applyAlignment="1">
      <alignment horizontal="center" vertical="center"/>
    </xf>
    <xf numFmtId="0" fontId="29" fillId="0" borderId="52" xfId="4" applyFont="1" applyFill="1" applyBorder="1" applyAlignment="1">
      <alignment horizontal="center" vertical="center"/>
    </xf>
    <xf numFmtId="0" fontId="29" fillId="0" borderId="4" xfId="4" applyFont="1" applyFill="1" applyBorder="1" applyAlignment="1">
      <alignment horizontal="center" vertical="center"/>
    </xf>
    <xf numFmtId="0" fontId="28" fillId="0" borderId="58" xfId="4" applyFont="1" applyFill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27" fillId="15" borderId="63" xfId="4" applyFont="1" applyFill="1" applyBorder="1" applyAlignment="1">
      <alignment horizontal="center" vertical="center"/>
    </xf>
    <xf numFmtId="0" fontId="29" fillId="0" borderId="63" xfId="4" applyFont="1" applyFill="1" applyBorder="1" applyAlignment="1">
      <alignment horizontal="center" vertical="center"/>
    </xf>
    <xf numFmtId="0" fontId="29" fillId="0" borderId="64" xfId="4" applyFont="1" applyFill="1" applyBorder="1" applyAlignment="1">
      <alignment horizontal="center" vertical="center"/>
    </xf>
    <xf numFmtId="0" fontId="28" fillId="0" borderId="59" xfId="4" applyFont="1" applyFill="1" applyBorder="1" applyAlignment="1">
      <alignment horizontal="center" vertical="center"/>
    </xf>
    <xf numFmtId="0" fontId="27" fillId="15" borderId="54" xfId="4" applyFont="1" applyFill="1" applyBorder="1" applyAlignment="1">
      <alignment horizontal="center" vertical="center"/>
    </xf>
    <xf numFmtId="0" fontId="29" fillId="0" borderId="54" xfId="4" applyFont="1" applyFill="1" applyBorder="1" applyAlignment="1">
      <alignment horizontal="center" vertical="center"/>
    </xf>
    <xf numFmtId="0" fontId="29" fillId="0" borderId="55" xfId="4" applyFont="1" applyFill="1" applyBorder="1" applyAlignment="1">
      <alignment horizontal="center" vertical="center"/>
    </xf>
    <xf numFmtId="0" fontId="28" fillId="0" borderId="60" xfId="4" applyFont="1" applyFill="1" applyBorder="1" applyAlignment="1">
      <alignment horizontal="center" vertical="center"/>
    </xf>
    <xf numFmtId="1" fontId="3" fillId="5" borderId="64" xfId="3" applyNumberFormat="1" applyFont="1" applyFill="1" applyBorder="1" applyAlignment="1">
      <alignment horizontal="center" vertical="distributed" wrapText="1"/>
    </xf>
    <xf numFmtId="1" fontId="3" fillId="5" borderId="47" xfId="3" applyNumberFormat="1" applyFont="1" applyFill="1" applyBorder="1" applyAlignment="1">
      <alignment horizontal="center" vertical="distributed" wrapText="1"/>
    </xf>
    <xf numFmtId="1" fontId="3" fillId="5" borderId="26" xfId="3" applyNumberFormat="1" applyFont="1" applyFill="1" applyBorder="1" applyAlignment="1">
      <alignment horizontal="center" vertical="distributed" wrapText="1"/>
    </xf>
    <xf numFmtId="0" fontId="3" fillId="9" borderId="46" xfId="3" applyFont="1" applyFill="1" applyBorder="1" applyAlignment="1">
      <alignment horizontal="center" vertical="distributed" wrapText="1"/>
    </xf>
    <xf numFmtId="0" fontId="3" fillId="5" borderId="67" xfId="3" applyFont="1" applyFill="1" applyBorder="1" applyAlignment="1">
      <alignment horizontal="center" vertical="distributed" wrapText="1"/>
    </xf>
    <xf numFmtId="0" fontId="5" fillId="6" borderId="63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distributed"/>
    </xf>
    <xf numFmtId="0" fontId="18" fillId="0" borderId="0" xfId="4" applyFont="1" applyAlignment="1">
      <alignment horizontal="center"/>
    </xf>
    <xf numFmtId="0" fontId="6" fillId="0" borderId="0" xfId="3" applyFont="1" applyBorder="1" applyAlignment="1">
      <alignment vertical="distributed"/>
    </xf>
    <xf numFmtId="0" fontId="0" fillId="0" borderId="0" xfId="0" applyFont="1"/>
    <xf numFmtId="0" fontId="24" fillId="0" borderId="35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vertical="center"/>
    </xf>
    <xf numFmtId="0" fontId="27" fillId="0" borderId="13" xfId="4" applyFont="1" applyBorder="1" applyAlignment="1">
      <alignment horizontal="center"/>
    </xf>
    <xf numFmtId="0" fontId="27" fillId="0" borderId="13" xfId="4" applyFont="1" applyBorder="1" applyAlignment="1">
      <alignment horizontal="center" wrapText="1"/>
    </xf>
    <xf numFmtId="0" fontId="27" fillId="0" borderId="62" xfId="4" applyFont="1" applyFill="1" applyBorder="1" applyAlignment="1">
      <alignment horizontal="center" wrapText="1"/>
    </xf>
    <xf numFmtId="0" fontId="27" fillId="25" borderId="63" xfId="4" applyFont="1" applyFill="1" applyBorder="1" applyAlignment="1">
      <alignment horizontal="center" vertical="center"/>
    </xf>
    <xf numFmtId="0" fontId="27" fillId="18" borderId="63" xfId="4" applyFont="1" applyFill="1" applyBorder="1" applyAlignment="1">
      <alignment horizontal="center" vertical="center"/>
    </xf>
    <xf numFmtId="0" fontId="27" fillId="0" borderId="18" xfId="4" applyFont="1" applyFill="1" applyBorder="1" applyAlignment="1">
      <alignment horizontal="center" wrapText="1"/>
    </xf>
    <xf numFmtId="0" fontId="13" fillId="27" borderId="63" xfId="4" applyFont="1" applyFill="1" applyBorder="1" applyAlignment="1">
      <alignment vertical="center" wrapText="1"/>
    </xf>
    <xf numFmtId="0" fontId="23" fillId="0" borderId="18" xfId="4" applyFont="1" applyFill="1" applyBorder="1" applyAlignment="1">
      <alignment wrapText="1"/>
    </xf>
    <xf numFmtId="0" fontId="13" fillId="26" borderId="63" xfId="4" applyFont="1" applyFill="1" applyBorder="1" applyAlignment="1">
      <alignment vertical="center" wrapText="1"/>
    </xf>
    <xf numFmtId="0" fontId="27" fillId="11" borderId="63" xfId="4" applyFont="1" applyFill="1" applyBorder="1" applyAlignment="1">
      <alignment horizontal="center" vertical="center"/>
    </xf>
    <xf numFmtId="0" fontId="22" fillId="17" borderId="63" xfId="4" applyFont="1" applyFill="1" applyBorder="1" applyAlignment="1">
      <alignment horizontal="center" vertical="center"/>
    </xf>
    <xf numFmtId="0" fontId="23" fillId="17" borderId="63" xfId="4" applyFont="1" applyFill="1" applyBorder="1" applyAlignment="1">
      <alignment horizontal="center" vertical="center"/>
    </xf>
    <xf numFmtId="0" fontId="24" fillId="0" borderId="22" xfId="4" applyFont="1" applyFill="1" applyBorder="1" applyAlignment="1">
      <alignment horizontal="center" wrapText="1"/>
    </xf>
    <xf numFmtId="0" fontId="23" fillId="8" borderId="6" xfId="4" applyFont="1" applyFill="1" applyBorder="1" applyAlignment="1">
      <alignment horizontal="center" vertical="center" wrapText="1"/>
    </xf>
    <xf numFmtId="0" fontId="22" fillId="8" borderId="63" xfId="4" applyFont="1" applyFill="1" applyBorder="1" applyAlignment="1">
      <alignment horizontal="center" vertical="center"/>
    </xf>
    <xf numFmtId="0" fontId="23" fillId="8" borderId="63" xfId="4" applyFont="1" applyFill="1" applyBorder="1" applyAlignment="1">
      <alignment horizontal="center" vertical="center"/>
    </xf>
    <xf numFmtId="0" fontId="24" fillId="0" borderId="22" xfId="4" applyFont="1" applyFill="1" applyBorder="1" applyAlignment="1">
      <alignment wrapText="1"/>
    </xf>
    <xf numFmtId="0" fontId="23" fillId="11" borderId="63" xfId="4" applyFont="1" applyFill="1" applyBorder="1" applyAlignment="1">
      <alignment vertical="center"/>
    </xf>
    <xf numFmtId="0" fontId="23" fillId="12" borderId="60" xfId="4" applyFont="1" applyFill="1" applyBorder="1" applyAlignment="1">
      <alignment horizontal="center" vertical="center" wrapText="1"/>
    </xf>
    <xf numFmtId="0" fontId="23" fillId="0" borderId="62" xfId="4" applyFont="1" applyFill="1" applyBorder="1" applyAlignment="1">
      <alignment horizontal="center" wrapText="1"/>
    </xf>
    <xf numFmtId="0" fontId="29" fillId="11" borderId="52" xfId="4" applyFont="1" applyFill="1" applyBorder="1" applyAlignment="1">
      <alignment horizontal="center" vertical="center"/>
    </xf>
    <xf numFmtId="0" fontId="29" fillId="11" borderId="63" xfId="4" applyFont="1" applyFill="1" applyBorder="1" applyAlignment="1">
      <alignment horizontal="center" vertical="center"/>
    </xf>
    <xf numFmtId="0" fontId="29" fillId="11" borderId="54" xfId="4" applyFont="1" applyFill="1" applyBorder="1" applyAlignment="1">
      <alignment horizontal="center" vertical="center"/>
    </xf>
    <xf numFmtId="0" fontId="3" fillId="11" borderId="63" xfId="3" applyFont="1" applyFill="1" applyBorder="1" applyAlignment="1">
      <alignment horizontal="center" vertical="distributed" wrapText="1"/>
    </xf>
    <xf numFmtId="0" fontId="3" fillId="11" borderId="46" xfId="3" applyFont="1" applyFill="1" applyBorder="1" applyAlignment="1">
      <alignment horizontal="center" vertical="distributed" wrapText="1"/>
    </xf>
    <xf numFmtId="0" fontId="31" fillId="11" borderId="63" xfId="3" applyFont="1" applyFill="1" applyBorder="1" applyAlignment="1">
      <alignment horizontal="center" vertical="distributed" wrapText="1"/>
    </xf>
    <xf numFmtId="0" fontId="3" fillId="11" borderId="66" xfId="3" applyFont="1" applyFill="1" applyBorder="1" applyAlignment="1">
      <alignment horizontal="center" vertical="distributed" wrapText="1"/>
    </xf>
    <xf numFmtId="0" fontId="4" fillId="5" borderId="46" xfId="3" applyFont="1" applyFill="1" applyBorder="1" applyAlignment="1">
      <alignment horizontal="center" vertical="distributed" wrapText="1"/>
    </xf>
    <xf numFmtId="0" fontId="4" fillId="5" borderId="63" xfId="3" applyFont="1" applyFill="1" applyBorder="1" applyAlignment="1">
      <alignment horizontal="center" vertical="distributed" wrapText="1"/>
    </xf>
    <xf numFmtId="0" fontId="4" fillId="5" borderId="66" xfId="3" applyFont="1" applyFill="1" applyBorder="1" applyAlignment="1">
      <alignment horizontal="center" vertical="distributed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vertical="distributed"/>
    </xf>
    <xf numFmtId="0" fontId="6" fillId="0" borderId="0" xfId="3" applyFont="1" applyBorder="1" applyAlignment="1">
      <alignment horizontal="center" vertical="distributed"/>
    </xf>
    <xf numFmtId="0" fontId="32" fillId="0" borderId="0" xfId="4" applyFont="1" applyAlignment="1">
      <alignment horizontal="center"/>
    </xf>
    <xf numFmtId="0" fontId="3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26" fillId="0" borderId="58" xfId="4" applyFont="1" applyBorder="1" applyAlignment="1">
      <alignment horizontal="center" vertical="center" textRotation="90" wrapText="1"/>
    </xf>
    <xf numFmtId="0" fontId="26" fillId="0" borderId="59" xfId="4" applyFont="1" applyBorder="1" applyAlignment="1">
      <alignment horizontal="center" vertical="center" textRotation="90" wrapText="1"/>
    </xf>
    <xf numFmtId="0" fontId="26" fillId="0" borderId="60" xfId="4" applyFont="1" applyBorder="1" applyAlignment="1">
      <alignment horizontal="center" vertical="center" textRotation="90" wrapText="1"/>
    </xf>
    <xf numFmtId="0" fontId="24" fillId="0" borderId="17" xfId="4" applyFont="1" applyBorder="1" applyAlignment="1">
      <alignment horizontal="center" vertical="center" wrapText="1"/>
    </xf>
    <xf numFmtId="0" fontId="24" fillId="0" borderId="19" xfId="4" applyFont="1" applyBorder="1" applyAlignment="1">
      <alignment horizontal="center" vertical="center" wrapText="1"/>
    </xf>
    <xf numFmtId="0" fontId="24" fillId="0" borderId="18" xfId="4" applyFont="1" applyBorder="1" applyAlignment="1">
      <alignment horizontal="center" vertical="center" wrapText="1"/>
    </xf>
    <xf numFmtId="0" fontId="24" fillId="0" borderId="22" xfId="4" applyFont="1" applyBorder="1" applyAlignment="1">
      <alignment horizontal="center" vertical="center" wrapText="1"/>
    </xf>
    <xf numFmtId="0" fontId="24" fillId="0" borderId="20" xfId="4" applyFont="1" applyBorder="1" applyAlignment="1">
      <alignment horizontal="center" vertical="center" wrapText="1"/>
    </xf>
    <xf numFmtId="0" fontId="24" fillId="0" borderId="21" xfId="4" applyFont="1" applyBorder="1" applyAlignment="1">
      <alignment horizontal="center" vertical="center" wrapText="1"/>
    </xf>
    <xf numFmtId="0" fontId="24" fillId="0" borderId="58" xfId="4" applyFont="1" applyBorder="1" applyAlignment="1">
      <alignment horizontal="center" vertical="center" textRotation="90" wrapText="1"/>
    </xf>
    <xf numFmtId="0" fontId="24" fillId="0" borderId="59" xfId="4" applyFont="1" applyBorder="1" applyAlignment="1">
      <alignment horizontal="center" vertical="center" textRotation="90" wrapText="1"/>
    </xf>
    <xf numFmtId="0" fontId="24" fillId="0" borderId="60" xfId="4" applyFont="1" applyBorder="1" applyAlignment="1">
      <alignment horizontal="center" vertical="center" textRotation="90" wrapText="1"/>
    </xf>
    <xf numFmtId="0" fontId="13" fillId="0" borderId="17" xfId="4" applyFont="1" applyBorder="1" applyAlignment="1">
      <alignment horizontal="center" vertical="center"/>
    </xf>
    <xf numFmtId="0" fontId="13" fillId="0" borderId="13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52" xfId="4" applyFont="1" applyBorder="1" applyAlignment="1">
      <alignment horizontal="center" vertical="center"/>
    </xf>
    <xf numFmtId="0" fontId="7" fillId="0" borderId="58" xfId="4" applyFont="1" applyBorder="1" applyAlignment="1">
      <alignment horizontal="center" textRotation="90" wrapText="1"/>
    </xf>
    <xf numFmtId="0" fontId="7" fillId="0" borderId="59" xfId="4" applyFont="1" applyBorder="1" applyAlignment="1">
      <alignment horizontal="center" textRotation="90" wrapText="1"/>
    </xf>
    <xf numFmtId="0" fontId="7" fillId="0" borderId="60" xfId="4" applyFont="1" applyBorder="1" applyAlignment="1">
      <alignment horizontal="center" textRotation="90" wrapText="1"/>
    </xf>
    <xf numFmtId="0" fontId="36" fillId="0" borderId="51" xfId="4" applyFont="1" applyBorder="1" applyAlignment="1">
      <alignment horizontal="center" vertical="center"/>
    </xf>
    <xf numFmtId="0" fontId="36" fillId="0" borderId="11" xfId="4" applyFont="1" applyBorder="1" applyAlignment="1">
      <alignment horizontal="center" vertical="center"/>
    </xf>
    <xf numFmtId="0" fontId="36" fillId="0" borderId="36" xfId="4" applyFont="1" applyBorder="1" applyAlignment="1">
      <alignment horizontal="center" vertical="center"/>
    </xf>
    <xf numFmtId="0" fontId="36" fillId="0" borderId="68" xfId="4" applyFont="1" applyBorder="1" applyAlignment="1">
      <alignment horizontal="center" vertical="center"/>
    </xf>
    <xf numFmtId="0" fontId="36" fillId="0" borderId="65" xfId="4" applyFont="1" applyBorder="1" applyAlignment="1">
      <alignment horizontal="center" vertical="center"/>
    </xf>
    <xf numFmtId="0" fontId="34" fillId="25" borderId="58" xfId="4" applyFont="1" applyFill="1" applyBorder="1" applyAlignment="1">
      <alignment horizontal="center" vertical="center" wrapText="1"/>
    </xf>
    <xf numFmtId="0" fontId="34" fillId="25" borderId="59" xfId="4" applyFont="1" applyFill="1" applyBorder="1" applyAlignment="1">
      <alignment horizontal="center" vertical="center" wrapText="1"/>
    </xf>
    <xf numFmtId="0" fontId="35" fillId="25" borderId="17" xfId="4" applyFont="1" applyFill="1" applyBorder="1" applyAlignment="1">
      <alignment horizontal="left" vertical="distributed"/>
    </xf>
    <xf numFmtId="0" fontId="35" fillId="25" borderId="19" xfId="4" applyFont="1" applyFill="1" applyBorder="1" applyAlignment="1">
      <alignment horizontal="left" vertical="distributed"/>
    </xf>
    <xf numFmtId="0" fontId="35" fillId="25" borderId="51" xfId="4" applyFont="1" applyFill="1" applyBorder="1" applyAlignment="1">
      <alignment horizontal="left" vertical="distributed"/>
    </xf>
    <xf numFmtId="0" fontId="35" fillId="25" borderId="50" xfId="4" applyFont="1" applyFill="1" applyBorder="1" applyAlignment="1">
      <alignment horizontal="left" vertical="distributed"/>
    </xf>
    <xf numFmtId="0" fontId="44" fillId="16" borderId="63" xfId="4" applyFont="1" applyFill="1" applyBorder="1" applyAlignment="1">
      <alignment horizontal="center" vertical="center" textRotation="90" wrapText="1"/>
    </xf>
    <xf numFmtId="0" fontId="44" fillId="7" borderId="63" xfId="4" applyFont="1" applyFill="1" applyBorder="1" applyAlignment="1">
      <alignment horizontal="center" vertical="center" textRotation="90" wrapText="1"/>
    </xf>
    <xf numFmtId="0" fontId="44" fillId="16" borderId="43" xfId="4" applyFont="1" applyFill="1" applyBorder="1" applyAlignment="1">
      <alignment horizontal="center" vertical="center" textRotation="90" wrapText="1"/>
    </xf>
    <xf numFmtId="0" fontId="44" fillId="16" borderId="30" xfId="4" applyFont="1" applyFill="1" applyBorder="1" applyAlignment="1">
      <alignment horizontal="center" vertical="center" textRotation="90" wrapText="1"/>
    </xf>
    <xf numFmtId="0" fontId="44" fillId="16" borderId="1" xfId="4" applyFont="1" applyFill="1" applyBorder="1" applyAlignment="1">
      <alignment horizontal="center" vertical="center" textRotation="90" wrapText="1"/>
    </xf>
    <xf numFmtId="0" fontId="28" fillId="14" borderId="23" xfId="4" applyFont="1" applyFill="1" applyBorder="1" applyAlignment="1">
      <alignment horizontal="center" vertical="center" wrapText="1"/>
    </xf>
    <xf numFmtId="0" fontId="28" fillId="14" borderId="6" xfId="4" applyFont="1" applyFill="1" applyBorder="1" applyAlignment="1">
      <alignment horizontal="center" vertical="center" wrapText="1"/>
    </xf>
    <xf numFmtId="0" fontId="30" fillId="0" borderId="59" xfId="4" applyFont="1" applyBorder="1" applyAlignment="1">
      <alignment horizontal="center" vertical="center" wrapText="1"/>
    </xf>
    <xf numFmtId="0" fontId="18" fillId="28" borderId="37" xfId="4" applyFont="1" applyFill="1" applyBorder="1" applyAlignment="1">
      <alignment horizontal="left" vertical="center" wrapText="1"/>
    </xf>
    <xf numFmtId="0" fontId="18" fillId="28" borderId="40" xfId="4" applyFont="1" applyFill="1" applyBorder="1" applyAlignment="1">
      <alignment horizontal="left" vertical="center" wrapText="1"/>
    </xf>
    <xf numFmtId="0" fontId="18" fillId="28" borderId="51" xfId="4" applyFont="1" applyFill="1" applyBorder="1" applyAlignment="1">
      <alignment horizontal="left" vertical="center" wrapText="1"/>
    </xf>
    <xf numFmtId="0" fontId="18" fillId="28" borderId="50" xfId="4" applyFont="1" applyFill="1" applyBorder="1" applyAlignment="1">
      <alignment horizontal="left" vertical="center" wrapText="1"/>
    </xf>
    <xf numFmtId="0" fontId="24" fillId="0" borderId="42" xfId="4" applyFont="1" applyFill="1" applyBorder="1" applyAlignment="1">
      <alignment horizontal="center" vertical="center"/>
    </xf>
    <xf numFmtId="0" fontId="24" fillId="0" borderId="6" xfId="4" applyFont="1" applyFill="1" applyBorder="1" applyAlignment="1">
      <alignment horizontal="center" vertical="center"/>
    </xf>
    <xf numFmtId="0" fontId="30" fillId="0" borderId="42" xfId="4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0" fontId="34" fillId="11" borderId="58" xfId="4" applyFont="1" applyFill="1" applyBorder="1" applyAlignment="1">
      <alignment horizontal="center" vertical="center" wrapText="1"/>
    </xf>
    <xf numFmtId="0" fontId="34" fillId="11" borderId="60" xfId="4" applyFont="1" applyFill="1" applyBorder="1" applyAlignment="1">
      <alignment horizontal="center" vertical="center" wrapText="1"/>
    </xf>
    <xf numFmtId="0" fontId="35" fillId="11" borderId="17" xfId="4" applyFont="1" applyFill="1" applyBorder="1" applyAlignment="1">
      <alignment horizontal="center" vertical="distributed"/>
    </xf>
    <xf numFmtId="0" fontId="35" fillId="11" borderId="19" xfId="4" applyFont="1" applyFill="1" applyBorder="1" applyAlignment="1">
      <alignment horizontal="center" vertical="distributed"/>
    </xf>
    <xf numFmtId="0" fontId="35" fillId="11" borderId="20" xfId="4" applyFont="1" applyFill="1" applyBorder="1" applyAlignment="1">
      <alignment horizontal="center" vertical="distributed"/>
    </xf>
    <xf numFmtId="0" fontId="35" fillId="11" borderId="21" xfId="4" applyFont="1" applyFill="1" applyBorder="1" applyAlignment="1">
      <alignment horizontal="center" vertical="distributed"/>
    </xf>
    <xf numFmtId="0" fontId="28" fillId="18" borderId="23" xfId="4" applyFont="1" applyFill="1" applyBorder="1" applyAlignment="1">
      <alignment horizontal="center" vertical="center" wrapText="1"/>
    </xf>
    <xf numFmtId="0" fontId="28" fillId="18" borderId="3" xfId="4" applyFont="1" applyFill="1" applyBorder="1" applyAlignment="1">
      <alignment horizontal="center" vertical="center" wrapText="1"/>
    </xf>
    <xf numFmtId="0" fontId="34" fillId="25" borderId="45" xfId="4" applyFont="1" applyFill="1" applyBorder="1" applyAlignment="1">
      <alignment horizontal="center" vertical="center" wrapText="1"/>
    </xf>
    <xf numFmtId="0" fontId="34" fillId="25" borderId="6" xfId="4" applyFont="1" applyFill="1" applyBorder="1" applyAlignment="1">
      <alignment horizontal="center" vertical="center" wrapText="1"/>
    </xf>
    <xf numFmtId="0" fontId="19" fillId="25" borderId="17" xfId="4" applyFont="1" applyFill="1" applyBorder="1" applyAlignment="1">
      <alignment horizontal="left" vertical="distributed"/>
    </xf>
    <xf numFmtId="0" fontId="19" fillId="25" borderId="19" xfId="4" applyFont="1" applyFill="1" applyBorder="1" applyAlignment="1">
      <alignment horizontal="left" vertical="distributed"/>
    </xf>
    <xf numFmtId="0" fontId="19" fillId="25" borderId="51" xfId="4" applyFont="1" applyFill="1" applyBorder="1" applyAlignment="1">
      <alignment horizontal="left" vertical="distributed"/>
    </xf>
    <xf numFmtId="0" fontId="19" fillId="25" borderId="50" xfId="4" applyFont="1" applyFill="1" applyBorder="1" applyAlignment="1">
      <alignment horizontal="left" vertical="distributed"/>
    </xf>
    <xf numFmtId="0" fontId="28" fillId="14" borderId="17" xfId="4" applyFont="1" applyFill="1" applyBorder="1" applyAlignment="1">
      <alignment horizontal="center" vertical="center" wrapText="1"/>
    </xf>
    <xf numFmtId="0" fontId="28" fillId="14" borderId="51" xfId="4" applyFont="1" applyFill="1" applyBorder="1" applyAlignment="1">
      <alignment horizontal="center" vertical="center" wrapText="1"/>
    </xf>
    <xf numFmtId="0" fontId="30" fillId="0" borderId="45" xfId="4" applyFont="1" applyBorder="1" applyAlignment="1">
      <alignment horizontal="center" vertical="center" wrapText="1"/>
    </xf>
    <xf numFmtId="0" fontId="18" fillId="28" borderId="38" xfId="4" applyFont="1" applyFill="1" applyBorder="1" applyAlignment="1">
      <alignment horizontal="left" vertical="center" wrapText="1"/>
    </xf>
    <xf numFmtId="0" fontId="18" fillId="28" borderId="0" xfId="4" applyFont="1" applyFill="1" applyBorder="1" applyAlignment="1">
      <alignment horizontal="left" vertical="center" wrapText="1"/>
    </xf>
    <xf numFmtId="0" fontId="18" fillId="28" borderId="22" xfId="4" applyFont="1" applyFill="1" applyBorder="1" applyAlignment="1">
      <alignment horizontal="left" vertical="center" wrapText="1"/>
    </xf>
    <xf numFmtId="0" fontId="24" fillId="0" borderId="45" xfId="4" applyFont="1" applyFill="1" applyBorder="1" applyAlignment="1">
      <alignment horizontal="center" vertical="center"/>
    </xf>
    <xf numFmtId="0" fontId="24" fillId="0" borderId="37" xfId="4" applyFont="1" applyFill="1" applyBorder="1" applyAlignment="1">
      <alignment horizontal="center" vertical="center"/>
    </xf>
    <xf numFmtId="0" fontId="24" fillId="0" borderId="51" xfId="4" applyFont="1" applyFill="1" applyBorder="1" applyAlignment="1">
      <alignment horizontal="center" vertical="center"/>
    </xf>
    <xf numFmtId="0" fontId="34" fillId="17" borderId="45" xfId="4" applyFont="1" applyFill="1" applyBorder="1" applyAlignment="1">
      <alignment horizontal="center" vertical="center" wrapText="1"/>
    </xf>
    <xf numFmtId="0" fontId="18" fillId="17" borderId="0" xfId="4" applyFont="1" applyFill="1" applyBorder="1" applyAlignment="1">
      <alignment horizontal="left" vertical="center" wrapText="1"/>
    </xf>
    <xf numFmtId="0" fontId="18" fillId="17" borderId="22" xfId="4" applyFont="1" applyFill="1" applyBorder="1" applyAlignment="1">
      <alignment horizontal="left" vertical="center" wrapText="1"/>
    </xf>
    <xf numFmtId="0" fontId="24" fillId="8" borderId="23" xfId="4" applyFont="1" applyFill="1" applyBorder="1" applyAlignment="1">
      <alignment horizontal="center" vertical="center"/>
    </xf>
    <xf numFmtId="0" fontId="24" fillId="8" borderId="45" xfId="4" applyFont="1" applyFill="1" applyBorder="1" applyAlignment="1">
      <alignment horizontal="center" vertical="center"/>
    </xf>
    <xf numFmtId="0" fontId="34" fillId="25" borderId="23" xfId="4" applyFont="1" applyFill="1" applyBorder="1" applyAlignment="1">
      <alignment horizontal="center" vertical="center" wrapText="1"/>
    </xf>
    <xf numFmtId="0" fontId="19" fillId="25" borderId="13" xfId="4" applyFont="1" applyFill="1" applyBorder="1" applyAlignment="1">
      <alignment horizontal="center" vertical="center" wrapText="1"/>
    </xf>
    <xf numFmtId="0" fontId="19" fillId="25" borderId="19" xfId="4" applyFont="1" applyFill="1" applyBorder="1" applyAlignment="1">
      <alignment horizontal="center" vertical="center" wrapText="1"/>
    </xf>
    <xf numFmtId="0" fontId="19" fillId="25" borderId="11" xfId="4" applyFont="1" applyFill="1" applyBorder="1" applyAlignment="1">
      <alignment horizontal="center" vertical="center" wrapText="1"/>
    </xf>
    <xf numFmtId="0" fontId="19" fillId="25" borderId="50" xfId="4" applyFont="1" applyFill="1" applyBorder="1" applyAlignment="1">
      <alignment horizontal="center" vertical="center" wrapText="1"/>
    </xf>
    <xf numFmtId="0" fontId="37" fillId="0" borderId="31" xfId="4" applyFont="1" applyBorder="1" applyAlignment="1">
      <alignment horizontal="left" vertical="center" wrapText="1"/>
    </xf>
    <xf numFmtId="0" fontId="37" fillId="0" borderId="27" xfId="4" applyFont="1" applyBorder="1" applyAlignment="1">
      <alignment horizontal="left" vertical="center" wrapText="1"/>
    </xf>
    <xf numFmtId="0" fontId="24" fillId="0" borderId="35" xfId="4" applyFont="1" applyFill="1" applyBorder="1" applyAlignment="1">
      <alignment horizontal="center" vertical="center" wrapText="1"/>
    </xf>
    <xf numFmtId="0" fontId="24" fillId="0" borderId="16" xfId="4" applyFont="1" applyFill="1" applyBorder="1" applyAlignment="1">
      <alignment horizontal="center" vertical="center" wrapText="1"/>
    </xf>
    <xf numFmtId="0" fontId="24" fillId="0" borderId="15" xfId="4" applyFont="1" applyFill="1" applyBorder="1" applyAlignment="1">
      <alignment horizontal="center" vertical="center" wrapText="1"/>
    </xf>
    <xf numFmtId="0" fontId="24" fillId="0" borderId="65" xfId="4" applyFont="1" applyFill="1" applyBorder="1" applyAlignment="1">
      <alignment horizontal="center" vertical="center" wrapText="1"/>
    </xf>
    <xf numFmtId="0" fontId="24" fillId="0" borderId="36" xfId="4" applyFont="1" applyFill="1" applyBorder="1" applyAlignment="1">
      <alignment horizontal="center" vertical="center" wrapText="1"/>
    </xf>
    <xf numFmtId="0" fontId="24" fillId="0" borderId="46" xfId="4" applyFont="1" applyFill="1" applyBorder="1" applyAlignment="1">
      <alignment horizontal="center" vertical="center" wrapText="1"/>
    </xf>
    <xf numFmtId="0" fontId="24" fillId="0" borderId="41" xfId="4" applyFont="1" applyFill="1" applyBorder="1" applyAlignment="1">
      <alignment horizontal="center" vertical="center" wrapText="1"/>
    </xf>
    <xf numFmtId="0" fontId="24" fillId="0" borderId="49" xfId="4" applyFont="1" applyFill="1" applyBorder="1" applyAlignment="1">
      <alignment horizontal="center" vertical="center" wrapText="1"/>
    </xf>
    <xf numFmtId="0" fontId="24" fillId="0" borderId="48" xfId="4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/>
    </xf>
    <xf numFmtId="0" fontId="34" fillId="17" borderId="23" xfId="4" applyFont="1" applyFill="1" applyBorder="1" applyAlignment="1">
      <alignment horizontal="center" vertical="center" wrapText="1"/>
    </xf>
    <xf numFmtId="0" fontId="34" fillId="17" borderId="3" xfId="4" applyFont="1" applyFill="1" applyBorder="1" applyAlignment="1">
      <alignment horizontal="center" vertical="center" wrapText="1"/>
    </xf>
    <xf numFmtId="0" fontId="18" fillId="17" borderId="13" xfId="4" applyFont="1" applyFill="1" applyBorder="1" applyAlignment="1">
      <alignment horizontal="left" vertical="center" wrapText="1"/>
    </xf>
    <xf numFmtId="0" fontId="18" fillId="17" borderId="19" xfId="4" applyFont="1" applyFill="1" applyBorder="1" applyAlignment="1">
      <alignment horizontal="left" vertical="center" wrapText="1"/>
    </xf>
    <xf numFmtId="0" fontId="18" fillId="17" borderId="27" xfId="4" applyFont="1" applyFill="1" applyBorder="1" applyAlignment="1">
      <alignment horizontal="left" vertical="center" wrapText="1"/>
    </xf>
    <xf numFmtId="0" fontId="18" fillId="17" borderId="21" xfId="4" applyFont="1" applyFill="1" applyBorder="1" applyAlignment="1">
      <alignment horizontal="left" vertical="center" wrapText="1"/>
    </xf>
    <xf numFmtId="0" fontId="34" fillId="20" borderId="45" xfId="4" applyFont="1" applyFill="1" applyBorder="1" applyAlignment="1">
      <alignment horizontal="center" vertical="center" wrapText="1"/>
    </xf>
    <xf numFmtId="0" fontId="34" fillId="20" borderId="3" xfId="4" applyFont="1" applyFill="1" applyBorder="1" applyAlignment="1">
      <alignment horizontal="center" vertical="center" wrapText="1"/>
    </xf>
    <xf numFmtId="0" fontId="18" fillId="28" borderId="20" xfId="4" applyFont="1" applyFill="1" applyBorder="1" applyAlignment="1">
      <alignment horizontal="left" vertical="center" wrapText="1"/>
    </xf>
    <xf numFmtId="0" fontId="18" fillId="28" borderId="27" xfId="4" applyFont="1" applyFill="1" applyBorder="1" applyAlignment="1">
      <alignment horizontal="left" vertical="center" wrapText="1"/>
    </xf>
    <xf numFmtId="0" fontId="24" fillId="20" borderId="61" xfId="4" applyFont="1" applyFill="1" applyBorder="1" applyAlignment="1">
      <alignment horizontal="center" vertical="center"/>
    </xf>
    <xf numFmtId="0" fontId="24" fillId="20" borderId="14" xfId="4" applyFont="1" applyFill="1" applyBorder="1" applyAlignment="1">
      <alignment horizontal="center" vertical="center"/>
    </xf>
    <xf numFmtId="0" fontId="24" fillId="20" borderId="2" xfId="4" applyFont="1" applyFill="1" applyBorder="1" applyAlignment="1">
      <alignment horizontal="center" vertical="center"/>
    </xf>
    <xf numFmtId="0" fontId="24" fillId="20" borderId="26" xfId="4" applyFont="1" applyFill="1" applyBorder="1" applyAlignment="1">
      <alignment horizontal="center" vertical="center"/>
    </xf>
    <xf numFmtId="0" fontId="18" fillId="28" borderId="11" xfId="4" applyFont="1" applyFill="1" applyBorder="1" applyAlignment="1">
      <alignment horizontal="left" vertical="center" wrapText="1"/>
    </xf>
    <xf numFmtId="0" fontId="2" fillId="6" borderId="43" xfId="3" applyFont="1" applyFill="1" applyBorder="1" applyAlignment="1">
      <alignment horizontal="center" vertical="distributed" wrapText="1"/>
    </xf>
    <xf numFmtId="0" fontId="2" fillId="6" borderId="1" xfId="3" applyFont="1" applyFill="1" applyBorder="1" applyAlignment="1">
      <alignment horizontal="center" vertical="distributed" wrapText="1"/>
    </xf>
    <xf numFmtId="0" fontId="17" fillId="0" borderId="77" xfId="3" applyFont="1" applyBorder="1" applyAlignment="1">
      <alignment horizontal="left"/>
    </xf>
    <xf numFmtId="0" fontId="17" fillId="0" borderId="78" xfId="3" applyFont="1" applyBorder="1" applyAlignment="1">
      <alignment horizontal="left"/>
    </xf>
    <xf numFmtId="0" fontId="17" fillId="0" borderId="79" xfId="3" applyFont="1" applyBorder="1" applyAlignment="1">
      <alignment horizontal="left"/>
    </xf>
    <xf numFmtId="0" fontId="2" fillId="0" borderId="77" xfId="3" applyFont="1" applyBorder="1" applyAlignment="1">
      <alignment horizontal="center"/>
    </xf>
    <xf numFmtId="0" fontId="2" fillId="0" borderId="79" xfId="3" applyFont="1" applyBorder="1" applyAlignment="1">
      <alignment horizontal="center"/>
    </xf>
    <xf numFmtId="0" fontId="2" fillId="6" borderId="63" xfId="3" applyFont="1" applyFill="1" applyBorder="1" applyAlignment="1">
      <alignment horizontal="left" vertical="distributed" wrapText="1"/>
    </xf>
    <xf numFmtId="0" fontId="2" fillId="0" borderId="0" xfId="3" applyFont="1" applyAlignment="1">
      <alignment horizontal="right" vertical="distributed"/>
    </xf>
    <xf numFmtId="0" fontId="2" fillId="22" borderId="69" xfId="3" applyFont="1" applyFill="1" applyBorder="1" applyAlignment="1">
      <alignment horizontal="center" vertical="center" wrapText="1"/>
    </xf>
    <xf numFmtId="0" fontId="2" fillId="22" borderId="70" xfId="3" applyFont="1" applyFill="1" applyBorder="1" applyAlignment="1">
      <alignment horizontal="center" vertical="center" wrapText="1"/>
    </xf>
    <xf numFmtId="0" fontId="2" fillId="22" borderId="71" xfId="3" applyFont="1" applyFill="1" applyBorder="1" applyAlignment="1">
      <alignment horizontal="center" vertical="center" wrapText="1"/>
    </xf>
    <xf numFmtId="0" fontId="2" fillId="22" borderId="72" xfId="3" applyFont="1" applyFill="1" applyBorder="1" applyAlignment="1">
      <alignment horizontal="center" vertical="center" wrapText="1"/>
    </xf>
    <xf numFmtId="0" fontId="2" fillId="22" borderId="0" xfId="3" applyFont="1" applyFill="1" applyBorder="1" applyAlignment="1">
      <alignment horizontal="center" vertical="center" wrapText="1"/>
    </xf>
    <xf numFmtId="0" fontId="2" fillId="22" borderId="73" xfId="3" applyFont="1" applyFill="1" applyBorder="1" applyAlignment="1">
      <alignment horizontal="center" vertical="center" wrapText="1"/>
    </xf>
    <xf numFmtId="0" fontId="2" fillId="22" borderId="74" xfId="3" applyFont="1" applyFill="1" applyBorder="1" applyAlignment="1">
      <alignment horizontal="center" vertical="center" wrapText="1"/>
    </xf>
    <xf numFmtId="0" fontId="2" fillId="22" borderId="75" xfId="3" applyFont="1" applyFill="1" applyBorder="1" applyAlignment="1">
      <alignment horizontal="center" vertical="center" wrapText="1"/>
    </xf>
    <xf numFmtId="0" fontId="2" fillId="22" borderId="76" xfId="3" applyFont="1" applyFill="1" applyBorder="1" applyAlignment="1">
      <alignment horizontal="center" vertical="center" wrapText="1"/>
    </xf>
    <xf numFmtId="0" fontId="39" fillId="24" borderId="30" xfId="3" applyFont="1" applyFill="1" applyBorder="1" applyAlignment="1">
      <alignment horizontal="center" vertical="center" textRotation="90" wrapText="1"/>
    </xf>
    <xf numFmtId="0" fontId="39" fillId="24" borderId="29" xfId="3" applyFont="1" applyFill="1" applyBorder="1" applyAlignment="1">
      <alignment horizontal="center" vertical="center" textRotation="90" wrapText="1"/>
    </xf>
    <xf numFmtId="0" fontId="2" fillId="6" borderId="66" xfId="3" applyFont="1" applyFill="1" applyBorder="1" applyAlignment="1">
      <alignment horizontal="left" vertical="distributed" wrapText="1"/>
    </xf>
    <xf numFmtId="0" fontId="2" fillId="6" borderId="46" xfId="3" applyFont="1" applyFill="1" applyBorder="1" applyAlignment="1">
      <alignment horizontal="left" vertical="distributed" wrapText="1"/>
    </xf>
    <xf numFmtId="0" fontId="42" fillId="6" borderId="30" xfId="3" applyFont="1" applyFill="1" applyBorder="1" applyAlignment="1">
      <alignment horizontal="center" vertical="distributed" wrapText="1"/>
    </xf>
    <xf numFmtId="0" fontId="17" fillId="6" borderId="30" xfId="3" applyFont="1" applyFill="1" applyBorder="1" applyAlignment="1">
      <alignment horizontal="center" vertical="distributed" wrapText="1"/>
    </xf>
    <xf numFmtId="0" fontId="16" fillId="6" borderId="63" xfId="3" applyFont="1" applyFill="1" applyBorder="1" applyAlignment="1">
      <alignment horizontal="left" vertical="distributed"/>
    </xf>
    <xf numFmtId="0" fontId="2" fillId="6" borderId="43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17" fillId="6" borderId="43" xfId="3" applyFont="1" applyFill="1" applyBorder="1" applyAlignment="1">
      <alignment horizontal="center" vertical="distributed" wrapText="1"/>
    </xf>
    <xf numFmtId="0" fontId="17" fillId="6" borderId="1" xfId="3" applyFont="1" applyFill="1" applyBorder="1" applyAlignment="1">
      <alignment horizontal="center" vertical="distributed" wrapText="1"/>
    </xf>
    <xf numFmtId="0" fontId="2" fillId="6" borderId="63" xfId="3" applyFont="1" applyFill="1" applyBorder="1" applyAlignment="1">
      <alignment horizontal="center" vertical="distributed" wrapText="1"/>
    </xf>
    <xf numFmtId="0" fontId="2" fillId="6" borderId="30" xfId="3" applyFont="1" applyFill="1" applyBorder="1" applyAlignment="1">
      <alignment horizontal="center" vertical="distributed" wrapText="1"/>
    </xf>
    <xf numFmtId="0" fontId="5" fillId="21" borderId="32" xfId="3" applyFont="1" applyFill="1" applyBorder="1" applyAlignment="1">
      <alignment horizontal="center" vertical="center" wrapText="1"/>
    </xf>
    <xf numFmtId="0" fontId="5" fillId="21" borderId="31" xfId="3" applyFont="1" applyFill="1" applyBorder="1" applyAlignment="1">
      <alignment horizontal="center" vertical="center" wrapText="1"/>
    </xf>
    <xf numFmtId="0" fontId="5" fillId="19" borderId="31" xfId="3" applyFont="1" applyFill="1" applyBorder="1" applyAlignment="1">
      <alignment horizontal="center" vertical="center" wrapText="1"/>
    </xf>
    <xf numFmtId="0" fontId="5" fillId="19" borderId="33" xfId="3" applyFont="1" applyFill="1" applyBorder="1" applyAlignment="1">
      <alignment horizontal="center" vertical="center" wrapText="1"/>
    </xf>
    <xf numFmtId="0" fontId="5" fillId="22" borderId="32" xfId="3" applyFont="1" applyFill="1" applyBorder="1" applyAlignment="1">
      <alignment horizontal="center" vertical="distributed" wrapText="1"/>
    </xf>
    <xf numFmtId="0" fontId="5" fillId="22" borderId="31" xfId="3" applyFont="1" applyFill="1" applyBorder="1" applyAlignment="1">
      <alignment horizontal="center" vertical="distributed" wrapText="1"/>
    </xf>
    <xf numFmtId="0" fontId="5" fillId="22" borderId="33" xfId="3" applyFont="1" applyFill="1" applyBorder="1" applyAlignment="1">
      <alignment horizontal="center" vertical="distributed" wrapText="1"/>
    </xf>
    <xf numFmtId="0" fontId="8" fillId="3" borderId="25" xfId="3" applyFont="1" applyFill="1" applyBorder="1" applyAlignment="1">
      <alignment horizontal="center" vertical="distributed" wrapText="1"/>
    </xf>
    <xf numFmtId="0" fontId="8" fillId="3" borderId="13" xfId="3" applyFont="1" applyFill="1" applyBorder="1" applyAlignment="1">
      <alignment horizontal="center" vertical="distributed" wrapText="1"/>
    </xf>
    <xf numFmtId="0" fontId="8" fillId="3" borderId="19" xfId="3" applyFont="1" applyFill="1" applyBorder="1" applyAlignment="1">
      <alignment horizontal="center" vertical="distributed" wrapText="1"/>
    </xf>
    <xf numFmtId="0" fontId="8" fillId="3" borderId="8" xfId="3" applyFont="1" applyFill="1" applyBorder="1" applyAlignment="1">
      <alignment horizontal="center" vertical="distributed" wrapText="1"/>
    </xf>
    <xf numFmtId="0" fontId="8" fillId="3" borderId="0" xfId="3" applyFont="1" applyFill="1" applyBorder="1" applyAlignment="1">
      <alignment horizontal="center" vertical="distributed" wrapText="1"/>
    </xf>
    <xf numFmtId="0" fontId="8" fillId="3" borderId="22" xfId="3" applyFont="1" applyFill="1" applyBorder="1" applyAlignment="1">
      <alignment horizontal="center" vertical="distributed" wrapText="1"/>
    </xf>
    <xf numFmtId="0" fontId="8" fillId="3" borderId="7" xfId="3" applyFont="1" applyFill="1" applyBorder="1" applyAlignment="1">
      <alignment horizontal="center" vertical="distributed" wrapText="1"/>
    </xf>
    <xf numFmtId="0" fontId="8" fillId="3" borderId="27" xfId="3" applyFont="1" applyFill="1" applyBorder="1" applyAlignment="1">
      <alignment horizontal="center" vertical="distributed" wrapText="1"/>
    </xf>
    <xf numFmtId="0" fontId="8" fillId="3" borderId="21" xfId="3" applyFont="1" applyFill="1" applyBorder="1" applyAlignment="1">
      <alignment horizontal="center" vertical="distributed" wrapText="1"/>
    </xf>
    <xf numFmtId="0" fontId="2" fillId="6" borderId="63" xfId="3" applyFont="1" applyFill="1" applyBorder="1" applyAlignment="1">
      <alignment horizontal="center" textRotation="90" wrapText="1"/>
    </xf>
    <xf numFmtId="0" fontId="5" fillId="22" borderId="34" xfId="3" applyFont="1" applyFill="1" applyBorder="1" applyAlignment="1">
      <alignment horizontal="center" vertical="distributed" wrapText="1"/>
    </xf>
    <xf numFmtId="0" fontId="2" fillId="19" borderId="63" xfId="3" applyFont="1" applyFill="1" applyBorder="1" applyAlignment="1">
      <alignment horizontal="center" vertical="distributed" textRotation="90" wrapText="1"/>
    </xf>
    <xf numFmtId="0" fontId="5" fillId="21" borderId="33" xfId="3" applyFont="1" applyFill="1" applyBorder="1" applyAlignment="1">
      <alignment horizontal="center" vertical="center" wrapText="1"/>
    </xf>
    <xf numFmtId="0" fontId="5" fillId="23" borderId="32" xfId="3" applyFont="1" applyFill="1" applyBorder="1" applyAlignment="1">
      <alignment horizontal="center" vertical="center" wrapText="1"/>
    </xf>
    <xf numFmtId="0" fontId="5" fillId="23" borderId="33" xfId="3" applyFont="1" applyFill="1" applyBorder="1" applyAlignment="1">
      <alignment horizontal="center" vertical="center" wrapText="1"/>
    </xf>
    <xf numFmtId="0" fontId="5" fillId="19" borderId="32" xfId="3" applyFont="1" applyFill="1" applyBorder="1" applyAlignment="1">
      <alignment horizontal="center" vertical="center" wrapText="1"/>
    </xf>
    <xf numFmtId="0" fontId="17" fillId="6" borderId="43" xfId="3" applyFont="1" applyFill="1" applyBorder="1" applyAlignment="1">
      <alignment horizontal="center" vertical="center" wrapText="1"/>
    </xf>
    <xf numFmtId="0" fontId="17" fillId="6" borderId="30" xfId="3" applyFont="1" applyFill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  <xf numFmtId="0" fontId="5" fillId="6" borderId="63" xfId="3" applyFont="1" applyFill="1" applyBorder="1" applyAlignment="1">
      <alignment horizontal="center" vertical="center" wrapText="1"/>
    </xf>
    <xf numFmtId="0" fontId="2" fillId="6" borderId="39" xfId="3" applyFont="1" applyFill="1" applyBorder="1" applyAlignment="1">
      <alignment horizontal="center" vertical="distributed" wrapText="1"/>
    </xf>
    <xf numFmtId="0" fontId="2" fillId="6" borderId="38" xfId="3" applyFont="1" applyFill="1" applyBorder="1" applyAlignment="1">
      <alignment horizontal="center" vertical="distributed" wrapText="1"/>
    </xf>
    <xf numFmtId="0" fontId="2" fillId="6" borderId="44" xfId="3" applyFont="1" applyFill="1" applyBorder="1" applyAlignment="1">
      <alignment horizontal="center" vertical="distributed" wrapText="1"/>
    </xf>
    <xf numFmtId="0" fontId="2" fillId="6" borderId="8" xfId="3" applyFont="1" applyFill="1" applyBorder="1" applyAlignment="1">
      <alignment horizontal="center" vertical="distributed" wrapText="1"/>
    </xf>
    <xf numFmtId="0" fontId="2" fillId="6" borderId="0" xfId="3" applyFont="1" applyFill="1" applyBorder="1" applyAlignment="1">
      <alignment horizontal="center" vertical="distributed" wrapText="1"/>
    </xf>
    <xf numFmtId="0" fontId="2" fillId="6" borderId="9" xfId="3" applyFont="1" applyFill="1" applyBorder="1" applyAlignment="1">
      <alignment horizontal="center" vertical="distributed" wrapText="1"/>
    </xf>
    <xf numFmtId="0" fontId="2" fillId="6" borderId="10" xfId="3" applyFont="1" applyFill="1" applyBorder="1" applyAlignment="1">
      <alignment horizontal="center" vertical="distributed" wrapText="1"/>
    </xf>
    <xf numFmtId="0" fontId="2" fillId="6" borderId="11" xfId="3" applyFont="1" applyFill="1" applyBorder="1" applyAlignment="1">
      <alignment horizontal="center" vertical="distributed" wrapText="1"/>
    </xf>
    <xf numFmtId="0" fontId="2" fillId="6" borderId="12" xfId="3" applyFont="1" applyFill="1" applyBorder="1" applyAlignment="1">
      <alignment horizontal="center" vertical="distributed" wrapText="1"/>
    </xf>
    <xf numFmtId="0" fontId="16" fillId="19" borderId="63" xfId="3" applyFont="1" applyFill="1" applyBorder="1" applyAlignment="1">
      <alignment horizontal="center" vertical="distributed"/>
    </xf>
    <xf numFmtId="0" fontId="5" fillId="21" borderId="25" xfId="3" applyFont="1" applyFill="1" applyBorder="1" applyAlignment="1">
      <alignment horizontal="center" vertical="center" textRotation="90" wrapText="1"/>
    </xf>
    <xf numFmtId="0" fontId="5" fillId="21" borderId="24" xfId="3" applyFont="1" applyFill="1" applyBorder="1" applyAlignment="1">
      <alignment horizontal="center" vertical="center" textRotation="90" wrapText="1"/>
    </xf>
    <xf numFmtId="0" fontId="5" fillId="21" borderId="8" xfId="3" applyFont="1" applyFill="1" applyBorder="1" applyAlignment="1">
      <alignment horizontal="center" vertical="center" textRotation="90" wrapText="1"/>
    </xf>
    <xf numFmtId="0" fontId="5" fillId="21" borderId="9" xfId="3" applyFont="1" applyFill="1" applyBorder="1" applyAlignment="1">
      <alignment horizontal="center" vertical="center" textRotation="90" wrapText="1"/>
    </xf>
    <xf numFmtId="0" fontId="5" fillId="21" borderId="7" xfId="3" applyFont="1" applyFill="1" applyBorder="1" applyAlignment="1">
      <alignment horizontal="center" vertical="center" textRotation="90" wrapText="1"/>
    </xf>
    <xf numFmtId="0" fontId="5" fillId="21" borderId="5" xfId="3" applyFont="1" applyFill="1" applyBorder="1" applyAlignment="1">
      <alignment horizontal="center" vertical="center" textRotation="90" wrapText="1"/>
    </xf>
    <xf numFmtId="0" fontId="5" fillId="21" borderId="13" xfId="3" applyFont="1" applyFill="1" applyBorder="1" applyAlignment="1">
      <alignment horizontal="center" vertical="center" textRotation="90" wrapText="1"/>
    </xf>
    <xf numFmtId="0" fontId="5" fillId="21" borderId="0" xfId="3" applyFont="1" applyFill="1" applyBorder="1" applyAlignment="1">
      <alignment horizontal="center" vertical="center" textRotation="90" wrapText="1"/>
    </xf>
    <xf numFmtId="0" fontId="5" fillId="21" borderId="27" xfId="3" applyFont="1" applyFill="1" applyBorder="1" applyAlignment="1">
      <alignment horizontal="center" vertical="center" textRotation="90" wrapText="1"/>
    </xf>
    <xf numFmtId="0" fontId="41" fillId="23" borderId="25" xfId="3" applyFont="1" applyFill="1" applyBorder="1" applyAlignment="1">
      <alignment horizontal="center" vertical="distributed" textRotation="90" wrapText="1"/>
    </xf>
    <xf numFmtId="0" fontId="41" fillId="23" borderId="24" xfId="3" applyFont="1" applyFill="1" applyBorder="1" applyAlignment="1">
      <alignment horizontal="center" vertical="distributed" textRotation="90" wrapText="1"/>
    </xf>
    <xf numFmtId="0" fontId="41" fillId="23" borderId="8" xfId="3" applyFont="1" applyFill="1" applyBorder="1" applyAlignment="1">
      <alignment horizontal="center" vertical="distributed" textRotation="90" wrapText="1"/>
    </xf>
    <xf numFmtId="0" fontId="41" fillId="23" borderId="9" xfId="3" applyFont="1" applyFill="1" applyBorder="1" applyAlignment="1">
      <alignment horizontal="center" vertical="distributed" textRotation="90" wrapText="1"/>
    </xf>
    <xf numFmtId="0" fontId="41" fillId="23" borderId="7" xfId="3" applyFont="1" applyFill="1" applyBorder="1" applyAlignment="1">
      <alignment horizontal="center" vertical="distributed" textRotation="90" wrapText="1"/>
    </xf>
    <xf numFmtId="0" fontId="41" fillId="23" borderId="5" xfId="3" applyFont="1" applyFill="1" applyBorder="1" applyAlignment="1">
      <alignment horizontal="center" vertical="distributed" textRotation="90" wrapText="1"/>
    </xf>
    <xf numFmtId="0" fontId="39" fillId="24" borderId="28" xfId="3" applyFont="1" applyFill="1" applyBorder="1" applyAlignment="1">
      <alignment horizontal="center" vertical="center" textRotation="90" wrapText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0"/>
  <tableStyles count="0" defaultTableStyle="TableStyleMedium2" defaultPivotStyle="PivotStyleMedium9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5</xdr:col>
      <xdr:colOff>81642</xdr:colOff>
      <xdr:row>9</xdr:row>
      <xdr:rowOff>54429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678" y="0"/>
          <a:ext cx="3537857" cy="1905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40822</xdr:colOff>
      <xdr:row>80</xdr:row>
      <xdr:rowOff>176893</xdr:rowOff>
    </xdr:from>
    <xdr:to>
      <xdr:col>59</xdr:col>
      <xdr:colOff>36286</xdr:colOff>
      <xdr:row>85</xdr:row>
      <xdr:rowOff>68036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08179" y="18873107"/>
          <a:ext cx="4785178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82"/>
  <sheetViews>
    <sheetView tabSelected="1" zoomScale="70" zoomScaleNormal="70" workbookViewId="0">
      <selection activeCell="AJ97" sqref="AJ97"/>
    </sheetView>
  </sheetViews>
  <sheetFormatPr defaultRowHeight="15"/>
  <cols>
    <col min="1" max="1" width="2.140625" customWidth="1"/>
    <col min="3" max="4" width="16.7109375" customWidth="1"/>
    <col min="7" max="59" width="3.28515625" customWidth="1"/>
    <col min="60" max="61" width="7.7109375" customWidth="1"/>
  </cols>
  <sheetData>
    <row r="2" spans="2:62" ht="15.75">
      <c r="B2" s="165" t="s">
        <v>57</v>
      </c>
      <c r="C2" s="165"/>
      <c r="D2" s="165"/>
      <c r="E2" s="16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5"/>
      <c r="BB2" s="25"/>
      <c r="BC2" s="25"/>
      <c r="BD2" s="2"/>
      <c r="BE2" s="1"/>
      <c r="BF2" s="29"/>
      <c r="BG2" s="29"/>
      <c r="BH2" s="29"/>
      <c r="BI2" s="29"/>
    </row>
    <row r="3" spans="2:62" ht="15.75">
      <c r="B3" s="166" t="s">
        <v>140</v>
      </c>
      <c r="C3" s="166"/>
      <c r="D3" s="166"/>
      <c r="E3" s="16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5"/>
      <c r="BB3" s="25"/>
      <c r="BC3" s="25"/>
      <c r="BD3" s="3"/>
      <c r="BE3" s="1"/>
      <c r="BF3" s="29"/>
      <c r="BG3" s="29"/>
      <c r="BH3" s="29"/>
      <c r="BI3" s="29"/>
    </row>
    <row r="4" spans="2:62" ht="15.75">
      <c r="B4" s="167" t="s">
        <v>58</v>
      </c>
      <c r="C4" s="167"/>
      <c r="D4" s="167"/>
      <c r="E4" s="167"/>
      <c r="F4" s="131"/>
      <c r="G4" s="131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"/>
      <c r="BB4" s="1"/>
      <c r="BC4" s="1"/>
      <c r="BD4" s="2"/>
      <c r="BE4" s="1"/>
      <c r="BF4" s="32"/>
      <c r="BG4" s="32"/>
      <c r="BH4" s="32"/>
      <c r="BI4" s="32"/>
      <c r="BJ4" s="132"/>
    </row>
    <row r="5" spans="2:62" ht="15.75">
      <c r="B5" s="167" t="s">
        <v>149</v>
      </c>
      <c r="C5" s="167"/>
      <c r="D5" s="167"/>
      <c r="E5" s="167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"/>
      <c r="BB5" s="1"/>
      <c r="BC5" s="1"/>
      <c r="BD5" s="2"/>
      <c r="BE5" s="1"/>
      <c r="BF5" s="32"/>
      <c r="BG5" s="32"/>
      <c r="BH5" s="32"/>
      <c r="BI5" s="32"/>
      <c r="BJ5" s="132"/>
    </row>
    <row r="6" spans="2:62" ht="18.7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68" t="s">
        <v>59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2:62" ht="15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69" t="s">
        <v>60</v>
      </c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2:62" ht="15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70" t="s">
        <v>131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2:6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71" t="s">
        <v>61</v>
      </c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15"/>
      <c r="BI9" s="4"/>
    </row>
    <row r="10" spans="2:62" ht="18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68" t="s">
        <v>62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2:6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72" t="s">
        <v>63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16"/>
      <c r="BI11" s="5"/>
    </row>
    <row r="12" spans="2:6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5"/>
      <c r="AO12" s="5"/>
      <c r="AP12" s="5"/>
      <c r="AQ12" s="5"/>
      <c r="AR12" s="5"/>
      <c r="AS12" s="7" t="s">
        <v>64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16"/>
      <c r="BI12" s="5"/>
    </row>
    <row r="13" spans="2:6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130"/>
      <c r="AN13" s="5"/>
      <c r="AO13" s="5"/>
      <c r="AP13" s="5"/>
      <c r="AQ13" s="5"/>
      <c r="AR13" s="5"/>
      <c r="AS13" s="7" t="s">
        <v>65</v>
      </c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16"/>
      <c r="BI13" s="5"/>
    </row>
    <row r="14" spans="2:6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5"/>
      <c r="AO14" s="5"/>
      <c r="AP14" s="5"/>
      <c r="AQ14" s="5"/>
      <c r="AR14" s="5"/>
      <c r="AS14" s="7" t="s">
        <v>66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16"/>
      <c r="BI14" s="16"/>
    </row>
    <row r="15" spans="2:6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30"/>
      <c r="AN15" s="5"/>
      <c r="AO15" s="5"/>
      <c r="AP15" s="5"/>
      <c r="AQ15" s="5"/>
      <c r="AR15" s="5"/>
      <c r="AS15" s="7" t="s">
        <v>67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16"/>
      <c r="BI15" s="16"/>
    </row>
    <row r="16" spans="2:62" ht="18">
      <c r="B16" s="173" t="s">
        <v>150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</row>
    <row r="17" spans="2:62" ht="15.75" thickBo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79"/>
      <c r="BJ17" s="29"/>
    </row>
    <row r="18" spans="2:62">
      <c r="B18" s="174" t="s">
        <v>15</v>
      </c>
      <c r="C18" s="177" t="s">
        <v>16</v>
      </c>
      <c r="D18" s="178"/>
      <c r="E18" s="183" t="s">
        <v>68</v>
      </c>
      <c r="F18" s="133"/>
      <c r="G18" s="186" t="s">
        <v>0</v>
      </c>
      <c r="H18" s="187"/>
      <c r="I18" s="187"/>
      <c r="J18" s="188"/>
      <c r="K18" s="189" t="s">
        <v>1</v>
      </c>
      <c r="L18" s="187"/>
      <c r="M18" s="187"/>
      <c r="N18" s="187"/>
      <c r="O18" s="188"/>
      <c r="P18" s="189" t="s">
        <v>2</v>
      </c>
      <c r="Q18" s="187"/>
      <c r="R18" s="187"/>
      <c r="S18" s="188"/>
      <c r="T18" s="189" t="s">
        <v>3</v>
      </c>
      <c r="U18" s="187"/>
      <c r="V18" s="187"/>
      <c r="W18" s="187"/>
      <c r="X18" s="188"/>
      <c r="Y18" s="189" t="s">
        <v>4</v>
      </c>
      <c r="Z18" s="187"/>
      <c r="AA18" s="187"/>
      <c r="AB18" s="188"/>
      <c r="AC18" s="189" t="s">
        <v>5</v>
      </c>
      <c r="AD18" s="187"/>
      <c r="AE18" s="187"/>
      <c r="AF18" s="188"/>
      <c r="AG18" s="189" t="s">
        <v>6</v>
      </c>
      <c r="AH18" s="187"/>
      <c r="AI18" s="187"/>
      <c r="AJ18" s="188"/>
      <c r="AK18" s="189" t="s">
        <v>7</v>
      </c>
      <c r="AL18" s="187"/>
      <c r="AM18" s="187"/>
      <c r="AN18" s="187"/>
      <c r="AO18" s="188"/>
      <c r="AP18" s="189" t="s">
        <v>8</v>
      </c>
      <c r="AQ18" s="187"/>
      <c r="AR18" s="187"/>
      <c r="AS18" s="188"/>
      <c r="AT18" s="189" t="s">
        <v>9</v>
      </c>
      <c r="AU18" s="187"/>
      <c r="AV18" s="187"/>
      <c r="AW18" s="188"/>
      <c r="AX18" s="189" t="s">
        <v>10</v>
      </c>
      <c r="AY18" s="187"/>
      <c r="AZ18" s="190"/>
      <c r="BA18" s="190"/>
      <c r="BB18" s="191"/>
      <c r="BC18" s="76"/>
      <c r="BD18" s="192" t="s">
        <v>11</v>
      </c>
      <c r="BE18" s="192"/>
      <c r="BF18" s="192"/>
      <c r="BG18" s="134"/>
      <c r="BH18" s="19"/>
      <c r="BI18" s="193" t="s">
        <v>69</v>
      </c>
      <c r="BJ18" s="193" t="s">
        <v>70</v>
      </c>
    </row>
    <row r="19" spans="2:62">
      <c r="B19" s="175"/>
      <c r="C19" s="179"/>
      <c r="D19" s="180"/>
      <c r="E19" s="184"/>
      <c r="F19" s="31" t="s">
        <v>76</v>
      </c>
      <c r="G19" s="35">
        <v>1</v>
      </c>
      <c r="H19" s="33">
        <v>8</v>
      </c>
      <c r="I19" s="33">
        <v>15</v>
      </c>
      <c r="J19" s="33">
        <v>22</v>
      </c>
      <c r="K19" s="33">
        <v>29</v>
      </c>
      <c r="L19" s="33">
        <v>6</v>
      </c>
      <c r="M19" s="33">
        <v>13</v>
      </c>
      <c r="N19" s="33">
        <v>20</v>
      </c>
      <c r="O19" s="33">
        <v>27</v>
      </c>
      <c r="P19" s="33">
        <v>3</v>
      </c>
      <c r="Q19" s="33">
        <v>10</v>
      </c>
      <c r="R19" s="33">
        <v>17</v>
      </c>
      <c r="S19" s="33">
        <v>24</v>
      </c>
      <c r="T19" s="33">
        <v>1</v>
      </c>
      <c r="U19" s="33">
        <v>8</v>
      </c>
      <c r="V19" s="33">
        <v>15</v>
      </c>
      <c r="W19" s="33">
        <v>22</v>
      </c>
      <c r="X19" s="33">
        <v>29</v>
      </c>
      <c r="Y19" s="34">
        <v>5</v>
      </c>
      <c r="Z19" s="33">
        <v>12</v>
      </c>
      <c r="AA19" s="33">
        <v>19</v>
      </c>
      <c r="AB19" s="33">
        <v>26</v>
      </c>
      <c r="AC19" s="33">
        <v>2</v>
      </c>
      <c r="AD19" s="33">
        <v>9</v>
      </c>
      <c r="AE19" s="33">
        <v>16</v>
      </c>
      <c r="AF19" s="34">
        <v>23</v>
      </c>
      <c r="AG19" s="33">
        <v>2</v>
      </c>
      <c r="AH19" s="33">
        <v>9</v>
      </c>
      <c r="AI19" s="33">
        <v>16</v>
      </c>
      <c r="AJ19" s="33">
        <v>23</v>
      </c>
      <c r="AK19" s="33">
        <v>30</v>
      </c>
      <c r="AL19" s="33">
        <v>6</v>
      </c>
      <c r="AM19" s="33">
        <v>13</v>
      </c>
      <c r="AN19" s="33">
        <v>20</v>
      </c>
      <c r="AO19" s="33">
        <v>27</v>
      </c>
      <c r="AP19" s="33">
        <v>4</v>
      </c>
      <c r="AQ19" s="33">
        <v>11</v>
      </c>
      <c r="AR19" s="33">
        <v>18</v>
      </c>
      <c r="AS19" s="33">
        <v>25</v>
      </c>
      <c r="AT19" s="33">
        <v>1</v>
      </c>
      <c r="AU19" s="33">
        <v>8</v>
      </c>
      <c r="AV19" s="33">
        <v>15</v>
      </c>
      <c r="AW19" s="33">
        <v>22</v>
      </c>
      <c r="AX19" s="73">
        <v>29</v>
      </c>
      <c r="AY19" s="33">
        <v>6</v>
      </c>
      <c r="AZ19" s="33">
        <v>13</v>
      </c>
      <c r="BA19" s="33">
        <v>20</v>
      </c>
      <c r="BB19" s="33">
        <v>27</v>
      </c>
      <c r="BC19" s="33">
        <v>3</v>
      </c>
      <c r="BD19" s="33">
        <v>10</v>
      </c>
      <c r="BE19" s="33">
        <v>17</v>
      </c>
      <c r="BF19" s="33">
        <v>24</v>
      </c>
      <c r="BG19" s="33">
        <v>28</v>
      </c>
      <c r="BH19" s="20"/>
      <c r="BI19" s="194"/>
      <c r="BJ19" s="194"/>
    </row>
    <row r="20" spans="2:62">
      <c r="B20" s="175"/>
      <c r="C20" s="179"/>
      <c r="D20" s="180"/>
      <c r="E20" s="184"/>
      <c r="F20" s="75" t="s">
        <v>77</v>
      </c>
      <c r="G20" s="159">
        <v>2</v>
      </c>
      <c r="H20" s="158">
        <v>9</v>
      </c>
      <c r="I20" s="158">
        <v>16</v>
      </c>
      <c r="J20" s="158">
        <v>23</v>
      </c>
      <c r="K20" s="158">
        <v>30</v>
      </c>
      <c r="L20" s="158">
        <v>7</v>
      </c>
      <c r="M20" s="158">
        <v>14</v>
      </c>
      <c r="N20" s="158">
        <v>21</v>
      </c>
      <c r="O20" s="158">
        <v>28</v>
      </c>
      <c r="P20" s="158">
        <v>4</v>
      </c>
      <c r="Q20" s="158">
        <v>11</v>
      </c>
      <c r="R20" s="158">
        <v>18</v>
      </c>
      <c r="S20" s="158">
        <v>25</v>
      </c>
      <c r="T20" s="158">
        <v>2</v>
      </c>
      <c r="U20" s="158">
        <v>9</v>
      </c>
      <c r="V20" s="158">
        <v>16</v>
      </c>
      <c r="W20" s="158">
        <v>23</v>
      </c>
      <c r="X20" s="158">
        <v>30</v>
      </c>
      <c r="Y20" s="160">
        <v>6</v>
      </c>
      <c r="Z20" s="158">
        <v>13</v>
      </c>
      <c r="AA20" s="158">
        <v>20</v>
      </c>
      <c r="AB20" s="158">
        <v>27</v>
      </c>
      <c r="AC20" s="158">
        <v>3</v>
      </c>
      <c r="AD20" s="158">
        <v>10</v>
      </c>
      <c r="AE20" s="158">
        <v>17</v>
      </c>
      <c r="AF20" s="158">
        <v>24</v>
      </c>
      <c r="AG20" s="158">
        <v>3</v>
      </c>
      <c r="AH20" s="158">
        <v>10</v>
      </c>
      <c r="AI20" s="158">
        <v>17</v>
      </c>
      <c r="AJ20" s="158">
        <v>24</v>
      </c>
      <c r="AK20" s="158">
        <v>31</v>
      </c>
      <c r="AL20" s="158">
        <v>7</v>
      </c>
      <c r="AM20" s="158">
        <v>14</v>
      </c>
      <c r="AN20" s="158">
        <v>21</v>
      </c>
      <c r="AO20" s="158">
        <v>28</v>
      </c>
      <c r="AP20" s="158">
        <v>5</v>
      </c>
      <c r="AQ20" s="158">
        <v>12</v>
      </c>
      <c r="AR20" s="158">
        <v>19</v>
      </c>
      <c r="AS20" s="158">
        <v>26</v>
      </c>
      <c r="AT20" s="158">
        <v>2</v>
      </c>
      <c r="AU20" s="158">
        <v>9</v>
      </c>
      <c r="AV20" s="158">
        <v>16</v>
      </c>
      <c r="AW20" s="158">
        <v>23</v>
      </c>
      <c r="AX20" s="161">
        <v>30</v>
      </c>
      <c r="AY20" s="158">
        <v>7</v>
      </c>
      <c r="AZ20" s="158">
        <v>14</v>
      </c>
      <c r="BA20" s="158">
        <v>21</v>
      </c>
      <c r="BB20" s="158">
        <v>28</v>
      </c>
      <c r="BC20" s="158">
        <v>4</v>
      </c>
      <c r="BD20" s="158">
        <v>11</v>
      </c>
      <c r="BE20" s="158">
        <v>18</v>
      </c>
      <c r="BF20" s="158">
        <v>25</v>
      </c>
      <c r="BG20" s="158">
        <v>30</v>
      </c>
      <c r="BH20" s="20"/>
      <c r="BI20" s="194"/>
      <c r="BJ20" s="194"/>
    </row>
    <row r="21" spans="2:62">
      <c r="B21" s="175"/>
      <c r="C21" s="179"/>
      <c r="D21" s="180"/>
      <c r="E21" s="184"/>
      <c r="F21" s="74" t="s">
        <v>71</v>
      </c>
      <c r="G21" s="162">
        <v>3</v>
      </c>
      <c r="H21" s="163">
        <v>10</v>
      </c>
      <c r="I21" s="163">
        <v>17</v>
      </c>
      <c r="J21" s="163">
        <v>24</v>
      </c>
      <c r="K21" s="163">
        <v>1</v>
      </c>
      <c r="L21" s="163">
        <v>8</v>
      </c>
      <c r="M21" s="163">
        <v>15</v>
      </c>
      <c r="N21" s="163">
        <v>22</v>
      </c>
      <c r="O21" s="163">
        <v>29</v>
      </c>
      <c r="P21" s="34">
        <v>5</v>
      </c>
      <c r="Q21" s="163">
        <v>12</v>
      </c>
      <c r="R21" s="163">
        <v>19</v>
      </c>
      <c r="S21" s="163">
        <v>26</v>
      </c>
      <c r="T21" s="163">
        <v>3</v>
      </c>
      <c r="U21" s="163">
        <v>10</v>
      </c>
      <c r="V21" s="163">
        <v>17</v>
      </c>
      <c r="W21" s="163">
        <v>24</v>
      </c>
      <c r="X21" s="34">
        <v>31</v>
      </c>
      <c r="Y21" s="34">
        <v>7</v>
      </c>
      <c r="Z21" s="163">
        <v>14</v>
      </c>
      <c r="AA21" s="163">
        <v>21</v>
      </c>
      <c r="AB21" s="163">
        <v>28</v>
      </c>
      <c r="AC21" s="163">
        <v>4</v>
      </c>
      <c r="AD21" s="163">
        <v>11</v>
      </c>
      <c r="AE21" s="163">
        <v>18</v>
      </c>
      <c r="AF21" s="163">
        <v>25</v>
      </c>
      <c r="AG21" s="163">
        <v>4</v>
      </c>
      <c r="AH21" s="163">
        <v>11</v>
      </c>
      <c r="AI21" s="163">
        <v>18</v>
      </c>
      <c r="AJ21" s="163">
        <v>25</v>
      </c>
      <c r="AK21" s="163">
        <v>1</v>
      </c>
      <c r="AL21" s="163">
        <v>8</v>
      </c>
      <c r="AM21" s="163">
        <v>15</v>
      </c>
      <c r="AN21" s="163">
        <v>22</v>
      </c>
      <c r="AO21" s="163">
        <v>29</v>
      </c>
      <c r="AP21" s="163">
        <v>6</v>
      </c>
      <c r="AQ21" s="163">
        <v>13</v>
      </c>
      <c r="AR21" s="163">
        <v>20</v>
      </c>
      <c r="AS21" s="163">
        <v>27</v>
      </c>
      <c r="AT21" s="163">
        <v>3</v>
      </c>
      <c r="AU21" s="163">
        <v>10</v>
      </c>
      <c r="AV21" s="163">
        <v>17</v>
      </c>
      <c r="AW21" s="163">
        <v>24</v>
      </c>
      <c r="AX21" s="164">
        <v>1</v>
      </c>
      <c r="AY21" s="163">
        <v>8</v>
      </c>
      <c r="AZ21" s="163">
        <v>15</v>
      </c>
      <c r="BA21" s="163">
        <v>22</v>
      </c>
      <c r="BB21" s="163">
        <v>29</v>
      </c>
      <c r="BC21" s="163">
        <v>5</v>
      </c>
      <c r="BD21" s="163">
        <v>12</v>
      </c>
      <c r="BE21" s="163">
        <v>19</v>
      </c>
      <c r="BF21" s="163">
        <v>26</v>
      </c>
      <c r="BG21" s="33">
        <v>31</v>
      </c>
      <c r="BH21" s="20"/>
      <c r="BI21" s="194"/>
      <c r="BJ21" s="194"/>
    </row>
    <row r="22" spans="2:62">
      <c r="B22" s="175"/>
      <c r="C22" s="179"/>
      <c r="D22" s="180"/>
      <c r="E22" s="184"/>
      <c r="F22" s="31" t="s">
        <v>72</v>
      </c>
      <c r="G22" s="22">
        <v>4</v>
      </c>
      <c r="H22" s="22">
        <v>11</v>
      </c>
      <c r="I22" s="22">
        <v>18</v>
      </c>
      <c r="J22" s="22">
        <v>25</v>
      </c>
      <c r="K22" s="22">
        <v>2</v>
      </c>
      <c r="L22" s="22">
        <v>9</v>
      </c>
      <c r="M22" s="22">
        <v>16</v>
      </c>
      <c r="N22" s="22">
        <v>23</v>
      </c>
      <c r="O22" s="22">
        <v>30</v>
      </c>
      <c r="P22" s="22">
        <v>6</v>
      </c>
      <c r="Q22" s="22">
        <v>13</v>
      </c>
      <c r="R22" s="22">
        <v>20</v>
      </c>
      <c r="S22" s="22">
        <v>27</v>
      </c>
      <c r="T22" s="22">
        <v>4</v>
      </c>
      <c r="U22" s="22">
        <v>11</v>
      </c>
      <c r="V22" s="22">
        <v>18</v>
      </c>
      <c r="W22" s="22">
        <v>25</v>
      </c>
      <c r="X22" s="23">
        <v>1</v>
      </c>
      <c r="Y22" s="23">
        <v>8</v>
      </c>
      <c r="Z22" s="22">
        <v>15</v>
      </c>
      <c r="AA22" s="22">
        <v>22</v>
      </c>
      <c r="AB22" s="22">
        <v>29</v>
      </c>
      <c r="AC22" s="22">
        <v>5</v>
      </c>
      <c r="AD22" s="22">
        <v>12</v>
      </c>
      <c r="AE22" s="22">
        <v>19</v>
      </c>
      <c r="AF22" s="22">
        <v>26</v>
      </c>
      <c r="AG22" s="22">
        <v>5</v>
      </c>
      <c r="AH22" s="22">
        <v>12</v>
      </c>
      <c r="AI22" s="22">
        <v>19</v>
      </c>
      <c r="AJ22" s="22">
        <v>26</v>
      </c>
      <c r="AK22" s="22">
        <v>2</v>
      </c>
      <c r="AL22" s="22">
        <v>9</v>
      </c>
      <c r="AM22" s="22">
        <v>16</v>
      </c>
      <c r="AN22" s="22">
        <v>23</v>
      </c>
      <c r="AO22" s="22">
        <v>30</v>
      </c>
      <c r="AP22" s="22">
        <v>7</v>
      </c>
      <c r="AQ22" s="22">
        <v>14</v>
      </c>
      <c r="AR22" s="22">
        <v>21</v>
      </c>
      <c r="AS22" s="22">
        <v>28</v>
      </c>
      <c r="AT22" s="22">
        <v>4</v>
      </c>
      <c r="AU22" s="22">
        <v>11</v>
      </c>
      <c r="AV22" s="22">
        <v>18</v>
      </c>
      <c r="AW22" s="72">
        <v>25</v>
      </c>
      <c r="AX22" s="33">
        <v>2</v>
      </c>
      <c r="AY22" s="33">
        <v>9</v>
      </c>
      <c r="AZ22" s="33">
        <v>16</v>
      </c>
      <c r="BA22" s="33">
        <v>23</v>
      </c>
      <c r="BB22" s="33">
        <v>30</v>
      </c>
      <c r="BC22" s="33">
        <v>6</v>
      </c>
      <c r="BD22" s="33">
        <v>13</v>
      </c>
      <c r="BE22" s="33">
        <v>20</v>
      </c>
      <c r="BF22" s="33">
        <v>27</v>
      </c>
      <c r="BG22" s="33">
        <v>1</v>
      </c>
      <c r="BH22" s="20"/>
      <c r="BI22" s="194"/>
      <c r="BJ22" s="194"/>
    </row>
    <row r="23" spans="2:62">
      <c r="B23" s="175"/>
      <c r="C23" s="179"/>
      <c r="D23" s="180"/>
      <c r="E23" s="184"/>
      <c r="F23" s="31" t="s">
        <v>73</v>
      </c>
      <c r="G23" s="22">
        <v>5</v>
      </c>
      <c r="H23" s="22">
        <v>12</v>
      </c>
      <c r="I23" s="22">
        <v>19</v>
      </c>
      <c r="J23" s="22">
        <v>26</v>
      </c>
      <c r="K23" s="22">
        <v>3</v>
      </c>
      <c r="L23" s="22">
        <v>10</v>
      </c>
      <c r="M23" s="22">
        <v>17</v>
      </c>
      <c r="N23" s="22">
        <v>24</v>
      </c>
      <c r="O23" s="22">
        <v>31</v>
      </c>
      <c r="P23" s="22">
        <v>7</v>
      </c>
      <c r="Q23" s="22">
        <v>14</v>
      </c>
      <c r="R23" s="22">
        <v>21</v>
      </c>
      <c r="S23" s="22">
        <v>28</v>
      </c>
      <c r="T23" s="22">
        <v>5</v>
      </c>
      <c r="U23" s="22">
        <v>12</v>
      </c>
      <c r="V23" s="22">
        <v>19</v>
      </c>
      <c r="W23" s="22">
        <v>26</v>
      </c>
      <c r="X23" s="23">
        <v>2</v>
      </c>
      <c r="Y23" s="22">
        <v>9</v>
      </c>
      <c r="Z23" s="22">
        <v>16</v>
      </c>
      <c r="AA23" s="22">
        <v>23</v>
      </c>
      <c r="AB23" s="22">
        <v>30</v>
      </c>
      <c r="AC23" s="22">
        <v>6</v>
      </c>
      <c r="AD23" s="22">
        <v>13</v>
      </c>
      <c r="AE23" s="22">
        <v>20</v>
      </c>
      <c r="AF23" s="22">
        <v>27</v>
      </c>
      <c r="AG23" s="22">
        <v>6</v>
      </c>
      <c r="AH23" s="22">
        <v>13</v>
      </c>
      <c r="AI23" s="22">
        <v>20</v>
      </c>
      <c r="AJ23" s="22">
        <v>27</v>
      </c>
      <c r="AK23" s="22">
        <v>3</v>
      </c>
      <c r="AL23" s="22">
        <v>10</v>
      </c>
      <c r="AM23" s="22">
        <v>17</v>
      </c>
      <c r="AN23" s="22">
        <v>24</v>
      </c>
      <c r="AO23" s="23">
        <v>1</v>
      </c>
      <c r="AP23" s="22">
        <v>8</v>
      </c>
      <c r="AQ23" s="22">
        <v>15</v>
      </c>
      <c r="AR23" s="22">
        <v>22</v>
      </c>
      <c r="AS23" s="22">
        <v>29</v>
      </c>
      <c r="AT23" s="22">
        <v>5</v>
      </c>
      <c r="AU23" s="23">
        <v>12</v>
      </c>
      <c r="AV23" s="22">
        <v>19</v>
      </c>
      <c r="AW23" s="72">
        <v>26</v>
      </c>
      <c r="AX23" s="22">
        <v>3</v>
      </c>
      <c r="AY23" s="22">
        <v>10</v>
      </c>
      <c r="AZ23" s="22">
        <v>17</v>
      </c>
      <c r="BA23" s="22">
        <v>24</v>
      </c>
      <c r="BB23" s="22">
        <v>31</v>
      </c>
      <c r="BC23" s="22">
        <v>7</v>
      </c>
      <c r="BD23" s="22">
        <v>14</v>
      </c>
      <c r="BE23" s="22">
        <v>21</v>
      </c>
      <c r="BF23" s="22">
        <v>28</v>
      </c>
      <c r="BG23" s="33">
        <v>2</v>
      </c>
      <c r="BH23" s="20"/>
      <c r="BI23" s="194"/>
      <c r="BJ23" s="194"/>
    </row>
    <row r="24" spans="2:62">
      <c r="B24" s="175"/>
      <c r="C24" s="179"/>
      <c r="D24" s="180"/>
      <c r="E24" s="184"/>
      <c r="F24" s="31" t="s">
        <v>74</v>
      </c>
      <c r="G24" s="33">
        <v>6</v>
      </c>
      <c r="H24" s="33">
        <v>13</v>
      </c>
      <c r="I24" s="33">
        <v>20</v>
      </c>
      <c r="J24" s="33">
        <v>27</v>
      </c>
      <c r="K24" s="33">
        <v>4</v>
      </c>
      <c r="L24" s="33">
        <v>11</v>
      </c>
      <c r="M24" s="33">
        <v>18</v>
      </c>
      <c r="N24" s="33">
        <v>25</v>
      </c>
      <c r="O24" s="33">
        <v>1</v>
      </c>
      <c r="P24" s="33">
        <v>8</v>
      </c>
      <c r="Q24" s="33">
        <v>15</v>
      </c>
      <c r="R24" s="33">
        <v>22</v>
      </c>
      <c r="S24" s="33">
        <v>29</v>
      </c>
      <c r="T24" s="33">
        <v>6</v>
      </c>
      <c r="U24" s="33">
        <v>13</v>
      </c>
      <c r="V24" s="33">
        <v>20</v>
      </c>
      <c r="W24" s="33">
        <v>27</v>
      </c>
      <c r="X24" s="34">
        <v>3</v>
      </c>
      <c r="Y24" s="33">
        <v>10</v>
      </c>
      <c r="Z24" s="33">
        <v>17</v>
      </c>
      <c r="AA24" s="33">
        <v>24</v>
      </c>
      <c r="AB24" s="33">
        <v>31</v>
      </c>
      <c r="AC24" s="33">
        <v>7</v>
      </c>
      <c r="AD24" s="33">
        <v>14</v>
      </c>
      <c r="AE24" s="33">
        <v>21</v>
      </c>
      <c r="AF24" s="33">
        <v>28</v>
      </c>
      <c r="AG24" s="33">
        <v>7</v>
      </c>
      <c r="AH24" s="33">
        <v>14</v>
      </c>
      <c r="AI24" s="33">
        <v>21</v>
      </c>
      <c r="AJ24" s="33">
        <v>28</v>
      </c>
      <c r="AK24" s="33">
        <v>4</v>
      </c>
      <c r="AL24" s="33">
        <v>11</v>
      </c>
      <c r="AM24" s="33">
        <v>18</v>
      </c>
      <c r="AN24" s="33">
        <v>25</v>
      </c>
      <c r="AO24" s="33">
        <v>2</v>
      </c>
      <c r="AP24" s="34">
        <v>9</v>
      </c>
      <c r="AQ24" s="33">
        <v>16</v>
      </c>
      <c r="AR24" s="33">
        <v>23</v>
      </c>
      <c r="AS24" s="33">
        <v>30</v>
      </c>
      <c r="AT24" s="33">
        <v>6</v>
      </c>
      <c r="AU24" s="33">
        <v>13</v>
      </c>
      <c r="AV24" s="33">
        <v>20</v>
      </c>
      <c r="AW24" s="73">
        <v>27</v>
      </c>
      <c r="AX24" s="33">
        <v>4</v>
      </c>
      <c r="AY24" s="33">
        <v>11</v>
      </c>
      <c r="AZ24" s="33">
        <v>18</v>
      </c>
      <c r="BA24" s="33">
        <v>25</v>
      </c>
      <c r="BB24" s="33">
        <v>1</v>
      </c>
      <c r="BC24" s="33">
        <v>8</v>
      </c>
      <c r="BD24" s="33">
        <v>15</v>
      </c>
      <c r="BE24" s="33">
        <v>22</v>
      </c>
      <c r="BF24" s="33">
        <v>30</v>
      </c>
      <c r="BG24" s="33">
        <v>3</v>
      </c>
      <c r="BH24" s="20"/>
      <c r="BI24" s="194"/>
      <c r="BJ24" s="194"/>
    </row>
    <row r="25" spans="2:62">
      <c r="B25" s="175"/>
      <c r="C25" s="179"/>
      <c r="D25" s="180"/>
      <c r="E25" s="184"/>
      <c r="F25" s="31" t="s">
        <v>75</v>
      </c>
      <c r="G25" s="33">
        <v>7</v>
      </c>
      <c r="H25" s="33">
        <v>14</v>
      </c>
      <c r="I25" s="33">
        <v>21</v>
      </c>
      <c r="J25" s="33">
        <v>28</v>
      </c>
      <c r="K25" s="33">
        <v>5</v>
      </c>
      <c r="L25" s="33">
        <v>12</v>
      </c>
      <c r="M25" s="33">
        <v>19</v>
      </c>
      <c r="N25" s="33">
        <v>26</v>
      </c>
      <c r="O25" s="33">
        <v>2</v>
      </c>
      <c r="P25" s="33">
        <v>9</v>
      </c>
      <c r="Q25" s="33">
        <v>16</v>
      </c>
      <c r="R25" s="33">
        <v>23</v>
      </c>
      <c r="S25" s="33">
        <v>30</v>
      </c>
      <c r="T25" s="33">
        <v>7</v>
      </c>
      <c r="U25" s="33">
        <v>14</v>
      </c>
      <c r="V25" s="33">
        <v>21</v>
      </c>
      <c r="W25" s="33">
        <v>28</v>
      </c>
      <c r="X25" s="34">
        <v>4</v>
      </c>
      <c r="Y25" s="33">
        <v>11</v>
      </c>
      <c r="Z25" s="33">
        <v>18</v>
      </c>
      <c r="AA25" s="33">
        <v>25</v>
      </c>
      <c r="AB25" s="33">
        <v>1</v>
      </c>
      <c r="AC25" s="33">
        <v>8</v>
      </c>
      <c r="AD25" s="33">
        <v>15</v>
      </c>
      <c r="AE25" s="33">
        <v>22</v>
      </c>
      <c r="AF25" s="33">
        <v>1</v>
      </c>
      <c r="AG25" s="34">
        <v>8</v>
      </c>
      <c r="AH25" s="33">
        <v>15</v>
      </c>
      <c r="AI25" s="33">
        <v>22</v>
      </c>
      <c r="AJ25" s="33">
        <v>29</v>
      </c>
      <c r="AK25" s="33">
        <v>5</v>
      </c>
      <c r="AL25" s="33">
        <v>12</v>
      </c>
      <c r="AM25" s="33">
        <v>19</v>
      </c>
      <c r="AN25" s="33">
        <v>26</v>
      </c>
      <c r="AO25" s="33">
        <v>3</v>
      </c>
      <c r="AP25" s="33">
        <v>10</v>
      </c>
      <c r="AQ25" s="33">
        <v>17</v>
      </c>
      <c r="AR25" s="33">
        <v>24</v>
      </c>
      <c r="AS25" s="33">
        <v>31</v>
      </c>
      <c r="AT25" s="33">
        <v>7</v>
      </c>
      <c r="AU25" s="33">
        <v>14</v>
      </c>
      <c r="AV25" s="33">
        <v>21</v>
      </c>
      <c r="AW25" s="73">
        <v>28</v>
      </c>
      <c r="AX25" s="33">
        <v>5</v>
      </c>
      <c r="AY25" s="33">
        <v>12</v>
      </c>
      <c r="AZ25" s="33">
        <v>19</v>
      </c>
      <c r="BA25" s="33">
        <v>26</v>
      </c>
      <c r="BB25" s="33">
        <v>2</v>
      </c>
      <c r="BC25" s="33">
        <v>9</v>
      </c>
      <c r="BD25" s="33">
        <v>16</v>
      </c>
      <c r="BE25" s="33">
        <v>23</v>
      </c>
      <c r="BF25" s="33">
        <v>31</v>
      </c>
      <c r="BG25" s="33">
        <v>4</v>
      </c>
      <c r="BH25" s="20"/>
      <c r="BI25" s="194"/>
      <c r="BJ25" s="194"/>
    </row>
    <row r="26" spans="2:62">
      <c r="B26" s="175"/>
      <c r="C26" s="179"/>
      <c r="D26" s="180"/>
      <c r="E26" s="184"/>
      <c r="F26" s="80"/>
      <c r="G26" s="196" t="s">
        <v>78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8"/>
      <c r="AZ26" s="198"/>
      <c r="BA26" s="198"/>
      <c r="BB26" s="198"/>
      <c r="BC26" s="198"/>
      <c r="BD26" s="198"/>
      <c r="BE26" s="198"/>
      <c r="BF26" s="198"/>
      <c r="BG26" s="199"/>
      <c r="BH26" s="18"/>
      <c r="BI26" s="194"/>
      <c r="BJ26" s="194"/>
    </row>
    <row r="27" spans="2:62">
      <c r="B27" s="175"/>
      <c r="C27" s="179"/>
      <c r="D27" s="180"/>
      <c r="E27" s="184"/>
      <c r="F27" s="81"/>
      <c r="G27" s="82">
        <v>36</v>
      </c>
      <c r="H27" s="83">
        <v>37</v>
      </c>
      <c r="I27" s="83">
        <v>38</v>
      </c>
      <c r="J27" s="83">
        <v>39</v>
      </c>
      <c r="K27" s="83">
        <v>40</v>
      </c>
      <c r="L27" s="83">
        <v>41</v>
      </c>
      <c r="M27" s="83">
        <v>42</v>
      </c>
      <c r="N27" s="84">
        <v>43</v>
      </c>
      <c r="O27" s="84">
        <v>44</v>
      </c>
      <c r="P27" s="84">
        <v>45</v>
      </c>
      <c r="Q27" s="84">
        <v>46</v>
      </c>
      <c r="R27" s="84">
        <v>47</v>
      </c>
      <c r="S27" s="84">
        <v>48</v>
      </c>
      <c r="T27" s="84">
        <v>49</v>
      </c>
      <c r="U27" s="84">
        <v>50</v>
      </c>
      <c r="V27" s="84">
        <v>51</v>
      </c>
      <c r="W27" s="84">
        <v>52</v>
      </c>
      <c r="X27" s="84">
        <v>53</v>
      </c>
      <c r="Y27" s="84">
        <v>1</v>
      </c>
      <c r="Z27" s="84">
        <v>2</v>
      </c>
      <c r="AA27" s="84">
        <v>3</v>
      </c>
      <c r="AB27" s="84">
        <v>4</v>
      </c>
      <c r="AC27" s="84">
        <v>5</v>
      </c>
      <c r="AD27" s="84">
        <v>6</v>
      </c>
      <c r="AE27" s="84">
        <v>7</v>
      </c>
      <c r="AF27" s="84">
        <v>8</v>
      </c>
      <c r="AG27" s="84">
        <v>9</v>
      </c>
      <c r="AH27" s="84">
        <v>10</v>
      </c>
      <c r="AI27" s="84">
        <v>11</v>
      </c>
      <c r="AJ27" s="83">
        <v>12</v>
      </c>
      <c r="AK27" s="83">
        <v>13</v>
      </c>
      <c r="AL27" s="83">
        <v>14</v>
      </c>
      <c r="AM27" s="83">
        <v>15</v>
      </c>
      <c r="AN27" s="84">
        <v>16</v>
      </c>
      <c r="AO27" s="83">
        <v>17</v>
      </c>
      <c r="AP27" s="83">
        <v>18</v>
      </c>
      <c r="AQ27" s="83">
        <v>19</v>
      </c>
      <c r="AR27" s="83">
        <v>20</v>
      </c>
      <c r="AS27" s="83">
        <v>21</v>
      </c>
      <c r="AT27" s="83">
        <v>22</v>
      </c>
      <c r="AU27" s="83">
        <v>23</v>
      </c>
      <c r="AV27" s="83">
        <v>24</v>
      </c>
      <c r="AW27" s="83">
        <v>25</v>
      </c>
      <c r="AX27" s="83">
        <v>26</v>
      </c>
      <c r="AY27" s="83">
        <v>27</v>
      </c>
      <c r="AZ27" s="83">
        <v>28</v>
      </c>
      <c r="BA27" s="83">
        <v>29</v>
      </c>
      <c r="BB27" s="83">
        <v>30</v>
      </c>
      <c r="BC27" s="83">
        <v>31</v>
      </c>
      <c r="BD27" s="83">
        <v>32</v>
      </c>
      <c r="BE27" s="83">
        <v>33</v>
      </c>
      <c r="BF27" s="83">
        <v>34</v>
      </c>
      <c r="BG27" s="85">
        <v>35</v>
      </c>
      <c r="BH27" s="17"/>
      <c r="BI27" s="194"/>
      <c r="BJ27" s="194"/>
    </row>
    <row r="28" spans="2:62">
      <c r="B28" s="175"/>
      <c r="C28" s="179"/>
      <c r="D28" s="180"/>
      <c r="E28" s="184"/>
      <c r="F28" s="81"/>
      <c r="G28" s="200" t="s">
        <v>79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9"/>
      <c r="BH28" s="18"/>
      <c r="BI28" s="194"/>
      <c r="BJ28" s="194"/>
    </row>
    <row r="29" spans="2:62" ht="15.75" thickBot="1">
      <c r="B29" s="176"/>
      <c r="C29" s="181"/>
      <c r="D29" s="182"/>
      <c r="E29" s="185"/>
      <c r="F29" s="21"/>
      <c r="G29" s="86">
        <v>1</v>
      </c>
      <c r="H29" s="87">
        <v>2</v>
      </c>
      <c r="I29" s="87">
        <v>3</v>
      </c>
      <c r="J29" s="87">
        <v>4</v>
      </c>
      <c r="K29" s="87">
        <v>5</v>
      </c>
      <c r="L29" s="87">
        <v>6</v>
      </c>
      <c r="M29" s="87">
        <v>7</v>
      </c>
      <c r="N29" s="88">
        <v>8</v>
      </c>
      <c r="O29" s="88">
        <v>9</v>
      </c>
      <c r="P29" s="88">
        <v>10</v>
      </c>
      <c r="Q29" s="88">
        <v>11</v>
      </c>
      <c r="R29" s="88">
        <v>12</v>
      </c>
      <c r="S29" s="88">
        <v>13</v>
      </c>
      <c r="T29" s="88">
        <v>14</v>
      </c>
      <c r="U29" s="88">
        <v>15</v>
      </c>
      <c r="V29" s="88">
        <v>16</v>
      </c>
      <c r="W29" s="88">
        <v>17</v>
      </c>
      <c r="X29" s="88">
        <v>18</v>
      </c>
      <c r="Y29" s="88">
        <v>19</v>
      </c>
      <c r="Z29" s="88">
        <v>20</v>
      </c>
      <c r="AA29" s="88">
        <v>21</v>
      </c>
      <c r="AB29" s="88">
        <v>22</v>
      </c>
      <c r="AC29" s="88">
        <v>23</v>
      </c>
      <c r="AD29" s="88">
        <v>24</v>
      </c>
      <c r="AE29" s="88">
        <v>25</v>
      </c>
      <c r="AF29" s="88">
        <v>26</v>
      </c>
      <c r="AG29" s="88">
        <v>27</v>
      </c>
      <c r="AH29" s="88">
        <v>28</v>
      </c>
      <c r="AI29" s="88">
        <v>29</v>
      </c>
      <c r="AJ29" s="87">
        <v>30</v>
      </c>
      <c r="AK29" s="87">
        <v>31</v>
      </c>
      <c r="AL29" s="87">
        <v>32</v>
      </c>
      <c r="AM29" s="87">
        <v>33</v>
      </c>
      <c r="AN29" s="88">
        <v>34</v>
      </c>
      <c r="AO29" s="87">
        <v>35</v>
      </c>
      <c r="AP29" s="87">
        <v>36</v>
      </c>
      <c r="AQ29" s="87">
        <v>37</v>
      </c>
      <c r="AR29" s="87">
        <v>38</v>
      </c>
      <c r="AS29" s="87">
        <v>39</v>
      </c>
      <c r="AT29" s="87">
        <v>40</v>
      </c>
      <c r="AU29" s="87">
        <v>41</v>
      </c>
      <c r="AV29" s="87">
        <v>42</v>
      </c>
      <c r="AW29" s="87">
        <v>43</v>
      </c>
      <c r="AX29" s="87">
        <v>44</v>
      </c>
      <c r="AY29" s="87">
        <v>45</v>
      </c>
      <c r="AZ29" s="87">
        <v>46</v>
      </c>
      <c r="BA29" s="87">
        <v>47</v>
      </c>
      <c r="BB29" s="87">
        <v>48</v>
      </c>
      <c r="BC29" s="87">
        <v>49</v>
      </c>
      <c r="BD29" s="87">
        <v>50</v>
      </c>
      <c r="BE29" s="87">
        <v>51</v>
      </c>
      <c r="BF29" s="87">
        <v>52</v>
      </c>
      <c r="BG29" s="89">
        <v>53</v>
      </c>
      <c r="BH29" s="17"/>
      <c r="BI29" s="195"/>
      <c r="BJ29" s="195"/>
    </row>
    <row r="30" spans="2:62" ht="15.75" thickBot="1">
      <c r="B30" s="8"/>
      <c r="C30" s="8"/>
      <c r="D30" s="9"/>
      <c r="E30" s="11"/>
      <c r="F30" s="11"/>
      <c r="G30" s="135"/>
      <c r="H30" s="135"/>
      <c r="I30" s="135"/>
      <c r="J30" s="135"/>
      <c r="K30" s="135"/>
      <c r="L30" s="135"/>
      <c r="M30" s="135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5"/>
      <c r="AK30" s="135"/>
      <c r="AL30" s="135"/>
      <c r="AM30" s="135"/>
      <c r="AN30" s="136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6"/>
      <c r="BH30" s="17"/>
      <c r="BI30" s="12"/>
      <c r="BJ30" s="12"/>
    </row>
    <row r="31" spans="2:62">
      <c r="B31" s="201" t="s">
        <v>20</v>
      </c>
      <c r="C31" s="203" t="s">
        <v>103</v>
      </c>
      <c r="D31" s="204"/>
      <c r="E31" s="90" t="s">
        <v>80</v>
      </c>
      <c r="F31" s="137"/>
      <c r="G31" s="138">
        <f>G35+G37+G39+G33</f>
        <v>2</v>
      </c>
      <c r="H31" s="138">
        <f t="shared" ref="H31:S31" si="0">H35+H37+H39+H33</f>
        <v>2</v>
      </c>
      <c r="I31" s="138">
        <f t="shared" si="0"/>
        <v>2</v>
      </c>
      <c r="J31" s="138">
        <f t="shared" si="0"/>
        <v>2</v>
      </c>
      <c r="K31" s="138">
        <f t="shared" si="0"/>
        <v>2</v>
      </c>
      <c r="L31" s="138">
        <f t="shared" si="0"/>
        <v>2</v>
      </c>
      <c r="M31" s="138">
        <f t="shared" si="0"/>
        <v>2</v>
      </c>
      <c r="N31" s="138">
        <f t="shared" si="0"/>
        <v>2</v>
      </c>
      <c r="O31" s="138">
        <f t="shared" si="0"/>
        <v>2</v>
      </c>
      <c r="P31" s="138">
        <f t="shared" si="0"/>
        <v>2</v>
      </c>
      <c r="Q31" s="138">
        <f t="shared" si="0"/>
        <v>2</v>
      </c>
      <c r="R31" s="138">
        <f t="shared" si="0"/>
        <v>2</v>
      </c>
      <c r="S31" s="138">
        <f t="shared" si="0"/>
        <v>2</v>
      </c>
      <c r="T31" s="207" t="s">
        <v>19</v>
      </c>
      <c r="U31" s="139"/>
      <c r="V31" s="139"/>
      <c r="W31" s="139"/>
      <c r="X31" s="208" t="s">
        <v>12</v>
      </c>
      <c r="Y31" s="208"/>
      <c r="Z31" s="138">
        <f t="shared" ref="Z31:AC31" si="1">Z35+Z37+Z39+Z33</f>
        <v>12</v>
      </c>
      <c r="AA31" s="138">
        <f t="shared" si="1"/>
        <v>12</v>
      </c>
      <c r="AB31" s="138">
        <f t="shared" si="1"/>
        <v>12</v>
      </c>
      <c r="AC31" s="138">
        <f t="shared" si="1"/>
        <v>12</v>
      </c>
      <c r="AD31" s="139"/>
      <c r="AE31" s="139"/>
      <c r="AF31" s="138">
        <f t="shared" ref="AF31:AW31" si="2">AF35+AF37+AF39+AF33</f>
        <v>10</v>
      </c>
      <c r="AG31" s="138">
        <f t="shared" si="2"/>
        <v>10</v>
      </c>
      <c r="AH31" s="138">
        <f t="shared" si="2"/>
        <v>10</v>
      </c>
      <c r="AI31" s="138">
        <f t="shared" si="2"/>
        <v>10</v>
      </c>
      <c r="AJ31" s="138">
        <f t="shared" si="2"/>
        <v>10</v>
      </c>
      <c r="AK31" s="138">
        <f t="shared" si="2"/>
        <v>10</v>
      </c>
      <c r="AL31" s="138">
        <f t="shared" si="2"/>
        <v>10</v>
      </c>
      <c r="AM31" s="138">
        <f t="shared" si="2"/>
        <v>10</v>
      </c>
      <c r="AN31" s="138">
        <f t="shared" si="2"/>
        <v>10</v>
      </c>
      <c r="AO31" s="138">
        <f t="shared" si="2"/>
        <v>10</v>
      </c>
      <c r="AP31" s="138">
        <f t="shared" si="2"/>
        <v>10</v>
      </c>
      <c r="AQ31" s="138">
        <f t="shared" si="2"/>
        <v>10</v>
      </c>
      <c r="AR31" s="138">
        <f t="shared" si="2"/>
        <v>10</v>
      </c>
      <c r="AS31" s="138">
        <f t="shared" si="2"/>
        <v>10</v>
      </c>
      <c r="AT31" s="138">
        <f t="shared" si="2"/>
        <v>10</v>
      </c>
      <c r="AU31" s="138">
        <f t="shared" si="2"/>
        <v>10</v>
      </c>
      <c r="AV31" s="138">
        <f t="shared" si="2"/>
        <v>10</v>
      </c>
      <c r="AW31" s="138">
        <f t="shared" si="2"/>
        <v>10</v>
      </c>
      <c r="AX31" s="209" t="s">
        <v>19</v>
      </c>
      <c r="AY31" s="208" t="s">
        <v>12</v>
      </c>
      <c r="AZ31" s="208"/>
      <c r="BA31" s="208"/>
      <c r="BB31" s="208"/>
      <c r="BC31" s="208"/>
      <c r="BD31" s="208"/>
      <c r="BE31" s="208"/>
      <c r="BF31" s="208"/>
      <c r="BG31" s="208"/>
      <c r="BH31" s="13"/>
      <c r="BI31" s="212">
        <f>SUM(G31:S31,Z31:AC31,AF31:AW31)</f>
        <v>254</v>
      </c>
      <c r="BJ31" s="212">
        <f>SUM(G32:S32,Z32:AC32,AF32:AW32)</f>
        <v>127</v>
      </c>
    </row>
    <row r="32" spans="2:62">
      <c r="B32" s="202"/>
      <c r="C32" s="205"/>
      <c r="D32" s="206"/>
      <c r="E32" s="91" t="s">
        <v>82</v>
      </c>
      <c r="F32" s="140"/>
      <c r="G32" s="97">
        <f>G34+G36+G38+G40</f>
        <v>1</v>
      </c>
      <c r="H32" s="97">
        <f t="shared" ref="H32:S32" si="3">H34+H36+H38+H40</f>
        <v>1</v>
      </c>
      <c r="I32" s="97">
        <f t="shared" si="3"/>
        <v>1</v>
      </c>
      <c r="J32" s="97">
        <f t="shared" si="3"/>
        <v>1</v>
      </c>
      <c r="K32" s="97">
        <f t="shared" si="3"/>
        <v>1</v>
      </c>
      <c r="L32" s="97">
        <f t="shared" si="3"/>
        <v>1</v>
      </c>
      <c r="M32" s="97">
        <f t="shared" si="3"/>
        <v>1</v>
      </c>
      <c r="N32" s="97">
        <f t="shared" si="3"/>
        <v>1</v>
      </c>
      <c r="O32" s="97">
        <f t="shared" si="3"/>
        <v>1</v>
      </c>
      <c r="P32" s="97">
        <f t="shared" si="3"/>
        <v>1</v>
      </c>
      <c r="Q32" s="97">
        <f t="shared" si="3"/>
        <v>1</v>
      </c>
      <c r="R32" s="97">
        <f t="shared" si="3"/>
        <v>1</v>
      </c>
      <c r="S32" s="97">
        <f t="shared" si="3"/>
        <v>1</v>
      </c>
      <c r="T32" s="207"/>
      <c r="U32" s="139"/>
      <c r="V32" s="139"/>
      <c r="W32" s="139"/>
      <c r="X32" s="208"/>
      <c r="Y32" s="208"/>
      <c r="Z32" s="97">
        <f t="shared" ref="Z32:AC32" si="4">Z34+Z36+Z38+Z40</f>
        <v>6</v>
      </c>
      <c r="AA32" s="97">
        <f t="shared" si="4"/>
        <v>6</v>
      </c>
      <c r="AB32" s="97">
        <f t="shared" si="4"/>
        <v>6</v>
      </c>
      <c r="AC32" s="97">
        <f t="shared" si="4"/>
        <v>6</v>
      </c>
      <c r="AD32" s="139"/>
      <c r="AE32" s="139"/>
      <c r="AF32" s="97">
        <f t="shared" ref="AF32:AW32" si="5">AF34+AF36+AF38+AF40</f>
        <v>5</v>
      </c>
      <c r="AG32" s="97">
        <f t="shared" si="5"/>
        <v>5</v>
      </c>
      <c r="AH32" s="97">
        <f t="shared" si="5"/>
        <v>5</v>
      </c>
      <c r="AI32" s="97">
        <f t="shared" si="5"/>
        <v>5</v>
      </c>
      <c r="AJ32" s="97">
        <f t="shared" si="5"/>
        <v>5</v>
      </c>
      <c r="AK32" s="97">
        <f t="shared" si="5"/>
        <v>5</v>
      </c>
      <c r="AL32" s="97">
        <f t="shared" si="5"/>
        <v>5</v>
      </c>
      <c r="AM32" s="97">
        <f t="shared" si="5"/>
        <v>5</v>
      </c>
      <c r="AN32" s="97">
        <f t="shared" si="5"/>
        <v>5</v>
      </c>
      <c r="AO32" s="97">
        <f t="shared" si="5"/>
        <v>5</v>
      </c>
      <c r="AP32" s="97">
        <f t="shared" si="5"/>
        <v>5</v>
      </c>
      <c r="AQ32" s="97">
        <f t="shared" si="5"/>
        <v>5</v>
      </c>
      <c r="AR32" s="97">
        <f t="shared" si="5"/>
        <v>5</v>
      </c>
      <c r="AS32" s="97">
        <f t="shared" si="5"/>
        <v>5</v>
      </c>
      <c r="AT32" s="97">
        <f t="shared" si="5"/>
        <v>5</v>
      </c>
      <c r="AU32" s="97">
        <f t="shared" si="5"/>
        <v>5</v>
      </c>
      <c r="AV32" s="97">
        <f t="shared" si="5"/>
        <v>5</v>
      </c>
      <c r="AW32" s="97">
        <f t="shared" si="5"/>
        <v>5</v>
      </c>
      <c r="AX32" s="210"/>
      <c r="AY32" s="208"/>
      <c r="AZ32" s="208"/>
      <c r="BA32" s="208"/>
      <c r="BB32" s="208"/>
      <c r="BC32" s="208"/>
      <c r="BD32" s="208"/>
      <c r="BE32" s="208"/>
      <c r="BF32" s="208"/>
      <c r="BG32" s="208"/>
      <c r="BH32" s="13"/>
      <c r="BI32" s="213"/>
      <c r="BJ32" s="213"/>
    </row>
    <row r="33" spans="2:62">
      <c r="B33" s="214" t="s">
        <v>21</v>
      </c>
      <c r="C33" s="215" t="s">
        <v>22</v>
      </c>
      <c r="D33" s="216"/>
      <c r="E33" s="92" t="s">
        <v>80</v>
      </c>
      <c r="F33" s="93"/>
      <c r="G33" s="94">
        <f>'График 3'!J15</f>
        <v>0</v>
      </c>
      <c r="H33" s="94">
        <f>'График 3'!K15</f>
        <v>0</v>
      </c>
      <c r="I33" s="94">
        <f>'График 3'!L15</f>
        <v>0</v>
      </c>
      <c r="J33" s="94">
        <f>'График 3'!M15</f>
        <v>0</v>
      </c>
      <c r="K33" s="94">
        <f>'График 3'!N15</f>
        <v>0</v>
      </c>
      <c r="L33" s="94">
        <f>'График 3'!O15</f>
        <v>0</v>
      </c>
      <c r="M33" s="94">
        <f>'График 3'!P15</f>
        <v>0</v>
      </c>
      <c r="N33" s="94">
        <f>'График 3'!Q15</f>
        <v>0</v>
      </c>
      <c r="O33" s="94">
        <f>'График 3'!R15</f>
        <v>0</v>
      </c>
      <c r="P33" s="94">
        <f>'График 3'!S15</f>
        <v>0</v>
      </c>
      <c r="Q33" s="94">
        <f>'График 3'!T15</f>
        <v>0</v>
      </c>
      <c r="R33" s="94">
        <f>'График 3'!U15</f>
        <v>0</v>
      </c>
      <c r="S33" s="94">
        <f>'График 3'!V15</f>
        <v>0</v>
      </c>
      <c r="T33" s="207"/>
      <c r="U33" s="141"/>
      <c r="V33" s="141"/>
      <c r="W33" s="141"/>
      <c r="X33" s="208"/>
      <c r="Y33" s="208"/>
      <c r="Z33" s="94">
        <f>'График 3'!AC15</f>
        <v>4</v>
      </c>
      <c r="AA33" s="94">
        <f>'График 3'!AD15</f>
        <v>4</v>
      </c>
      <c r="AB33" s="94">
        <f>'График 3'!AE15</f>
        <v>4</v>
      </c>
      <c r="AC33" s="94">
        <f>'График 3'!AF15</f>
        <v>4</v>
      </c>
      <c r="AD33" s="141"/>
      <c r="AE33" s="141"/>
      <c r="AF33" s="94">
        <f>'График 3'!AI15</f>
        <v>2</v>
      </c>
      <c r="AG33" s="94">
        <f>'График 3'!AJ15</f>
        <v>2</v>
      </c>
      <c r="AH33" s="94">
        <f>'График 3'!AK15</f>
        <v>2</v>
      </c>
      <c r="AI33" s="94">
        <f>'График 3'!AL15</f>
        <v>2</v>
      </c>
      <c r="AJ33" s="94">
        <f>'График 3'!AM15</f>
        <v>2</v>
      </c>
      <c r="AK33" s="94">
        <f>'График 3'!AN15</f>
        <v>2</v>
      </c>
      <c r="AL33" s="94">
        <f>'График 3'!AO15</f>
        <v>2</v>
      </c>
      <c r="AM33" s="94">
        <f>'График 3'!AP15</f>
        <v>2</v>
      </c>
      <c r="AN33" s="94">
        <f>'График 3'!AQ15</f>
        <v>2</v>
      </c>
      <c r="AO33" s="94">
        <f>'График 3'!AR15</f>
        <v>2</v>
      </c>
      <c r="AP33" s="94">
        <f>'График 3'!AS15</f>
        <v>2</v>
      </c>
      <c r="AQ33" s="94">
        <f>'График 3'!AT15</f>
        <v>2</v>
      </c>
      <c r="AR33" s="94">
        <f>'График 3'!AU15</f>
        <v>2</v>
      </c>
      <c r="AS33" s="94">
        <f>'График 3'!AV15</f>
        <v>2</v>
      </c>
      <c r="AT33" s="94">
        <f>'График 3'!AW15</f>
        <v>2</v>
      </c>
      <c r="AU33" s="94">
        <f>'График 3'!AX15</f>
        <v>2</v>
      </c>
      <c r="AV33" s="94">
        <f>'График 3'!AY15</f>
        <v>2</v>
      </c>
      <c r="AW33" s="94">
        <f>'График 3'!AZ15</f>
        <v>2</v>
      </c>
      <c r="AX33" s="210"/>
      <c r="AY33" s="208"/>
      <c r="AZ33" s="208"/>
      <c r="BA33" s="208"/>
      <c r="BB33" s="208"/>
      <c r="BC33" s="208"/>
      <c r="BD33" s="208"/>
      <c r="BE33" s="208"/>
      <c r="BF33" s="208"/>
      <c r="BG33" s="208"/>
      <c r="BH33" s="14"/>
      <c r="BI33" s="219">
        <f t="shared" ref="BI33" si="6">SUM(G33:S33,Z33:AC33,AF33:AW33)</f>
        <v>52</v>
      </c>
      <c r="BJ33" s="219">
        <f t="shared" ref="BJ33" si="7">SUM(G34:S34,Z34:AC34,AF34:AW34)</f>
        <v>26</v>
      </c>
    </row>
    <row r="34" spans="2:62">
      <c r="B34" s="214"/>
      <c r="C34" s="217"/>
      <c r="D34" s="218"/>
      <c r="E34" s="95" t="s">
        <v>82</v>
      </c>
      <c r="F34" s="93"/>
      <c r="G34" s="96">
        <f>G33/2</f>
        <v>0</v>
      </c>
      <c r="H34" s="96">
        <f t="shared" ref="H34:S34" si="8">H33/2</f>
        <v>0</v>
      </c>
      <c r="I34" s="96">
        <f t="shared" si="8"/>
        <v>0</v>
      </c>
      <c r="J34" s="96">
        <f t="shared" si="8"/>
        <v>0</v>
      </c>
      <c r="K34" s="96">
        <f t="shared" si="8"/>
        <v>0</v>
      </c>
      <c r="L34" s="96">
        <f t="shared" si="8"/>
        <v>0</v>
      </c>
      <c r="M34" s="96">
        <f t="shared" si="8"/>
        <v>0</v>
      </c>
      <c r="N34" s="96">
        <f t="shared" si="8"/>
        <v>0</v>
      </c>
      <c r="O34" s="96">
        <f t="shared" si="8"/>
        <v>0</v>
      </c>
      <c r="P34" s="96">
        <f t="shared" si="8"/>
        <v>0</v>
      </c>
      <c r="Q34" s="96">
        <f t="shared" si="8"/>
        <v>0</v>
      </c>
      <c r="R34" s="96">
        <f t="shared" si="8"/>
        <v>0</v>
      </c>
      <c r="S34" s="96">
        <f t="shared" si="8"/>
        <v>0</v>
      </c>
      <c r="T34" s="207"/>
      <c r="U34" s="141"/>
      <c r="V34" s="141"/>
      <c r="W34" s="141"/>
      <c r="X34" s="208"/>
      <c r="Y34" s="208"/>
      <c r="Z34" s="96">
        <f t="shared" ref="Z34:AC34" si="9">Z33/2</f>
        <v>2</v>
      </c>
      <c r="AA34" s="96">
        <f t="shared" si="9"/>
        <v>2</v>
      </c>
      <c r="AB34" s="96">
        <f t="shared" si="9"/>
        <v>2</v>
      </c>
      <c r="AC34" s="96">
        <f t="shared" si="9"/>
        <v>2</v>
      </c>
      <c r="AD34" s="141"/>
      <c r="AE34" s="141"/>
      <c r="AF34" s="96">
        <f t="shared" ref="AF34:AW34" si="10">AF33/2</f>
        <v>1</v>
      </c>
      <c r="AG34" s="96">
        <f t="shared" si="10"/>
        <v>1</v>
      </c>
      <c r="AH34" s="96">
        <f t="shared" si="10"/>
        <v>1</v>
      </c>
      <c r="AI34" s="96">
        <f t="shared" si="10"/>
        <v>1</v>
      </c>
      <c r="AJ34" s="96">
        <f t="shared" si="10"/>
        <v>1</v>
      </c>
      <c r="AK34" s="96">
        <f t="shared" si="10"/>
        <v>1</v>
      </c>
      <c r="AL34" s="96">
        <f t="shared" si="10"/>
        <v>1</v>
      </c>
      <c r="AM34" s="96">
        <f t="shared" si="10"/>
        <v>1</v>
      </c>
      <c r="AN34" s="96">
        <f t="shared" si="10"/>
        <v>1</v>
      </c>
      <c r="AO34" s="96">
        <f t="shared" si="10"/>
        <v>1</v>
      </c>
      <c r="AP34" s="96">
        <f t="shared" si="10"/>
        <v>1</v>
      </c>
      <c r="AQ34" s="96">
        <f t="shared" si="10"/>
        <v>1</v>
      </c>
      <c r="AR34" s="96">
        <f t="shared" si="10"/>
        <v>1</v>
      </c>
      <c r="AS34" s="96">
        <f t="shared" si="10"/>
        <v>1</v>
      </c>
      <c r="AT34" s="96">
        <f t="shared" si="10"/>
        <v>1</v>
      </c>
      <c r="AU34" s="96">
        <f t="shared" si="10"/>
        <v>1</v>
      </c>
      <c r="AV34" s="96">
        <f t="shared" si="10"/>
        <v>1</v>
      </c>
      <c r="AW34" s="96">
        <f t="shared" si="10"/>
        <v>1</v>
      </c>
      <c r="AX34" s="210"/>
      <c r="AY34" s="208"/>
      <c r="AZ34" s="208"/>
      <c r="BA34" s="208"/>
      <c r="BB34" s="208"/>
      <c r="BC34" s="208"/>
      <c r="BD34" s="208"/>
      <c r="BE34" s="208"/>
      <c r="BF34" s="208"/>
      <c r="BG34" s="208"/>
      <c r="BH34" s="14"/>
      <c r="BI34" s="220"/>
      <c r="BJ34" s="220"/>
    </row>
    <row r="35" spans="2:62">
      <c r="B35" s="214" t="s">
        <v>23</v>
      </c>
      <c r="C35" s="215" t="s">
        <v>24</v>
      </c>
      <c r="D35" s="216"/>
      <c r="E35" s="92" t="s">
        <v>80</v>
      </c>
      <c r="F35" s="93"/>
      <c r="G35" s="94">
        <f>'График 3'!J16</f>
        <v>0</v>
      </c>
      <c r="H35" s="94">
        <f>'График 3'!K16</f>
        <v>0</v>
      </c>
      <c r="I35" s="94">
        <f>'График 3'!L16</f>
        <v>0</v>
      </c>
      <c r="J35" s="94">
        <f>'График 3'!M16</f>
        <v>0</v>
      </c>
      <c r="K35" s="94">
        <f>'График 3'!N16</f>
        <v>0</v>
      </c>
      <c r="L35" s="94">
        <f>'График 3'!O16</f>
        <v>0</v>
      </c>
      <c r="M35" s="94">
        <f>'График 3'!P16</f>
        <v>0</v>
      </c>
      <c r="N35" s="94">
        <f>'График 3'!Q16</f>
        <v>0</v>
      </c>
      <c r="O35" s="94">
        <f>'График 3'!R16</f>
        <v>0</v>
      </c>
      <c r="P35" s="94">
        <f>'График 3'!S16</f>
        <v>0</v>
      </c>
      <c r="Q35" s="94">
        <f>'График 3'!T16</f>
        <v>0</v>
      </c>
      <c r="R35" s="94">
        <f>'График 3'!U16</f>
        <v>0</v>
      </c>
      <c r="S35" s="94">
        <f>'График 3'!V16</f>
        <v>0</v>
      </c>
      <c r="T35" s="207"/>
      <c r="U35" s="141"/>
      <c r="V35" s="141"/>
      <c r="W35" s="141"/>
      <c r="X35" s="208"/>
      <c r="Y35" s="208"/>
      <c r="Z35" s="94">
        <f>'График 3'!AC16</f>
        <v>4</v>
      </c>
      <c r="AA35" s="94">
        <f>'График 3'!AD16</f>
        <v>4</v>
      </c>
      <c r="AB35" s="94">
        <f>'График 3'!AE16</f>
        <v>4</v>
      </c>
      <c r="AC35" s="94">
        <f>'График 3'!AF16</f>
        <v>4</v>
      </c>
      <c r="AD35" s="141"/>
      <c r="AE35" s="141"/>
      <c r="AF35" s="94">
        <f>'График 3'!AI16</f>
        <v>4</v>
      </c>
      <c r="AG35" s="94">
        <f>'График 3'!AJ16</f>
        <v>4</v>
      </c>
      <c r="AH35" s="94">
        <f>'График 3'!AK16</f>
        <v>4</v>
      </c>
      <c r="AI35" s="94">
        <f>'График 3'!AL16</f>
        <v>4</v>
      </c>
      <c r="AJ35" s="94">
        <f>'График 3'!AM16</f>
        <v>4</v>
      </c>
      <c r="AK35" s="94">
        <f>'График 3'!AN16</f>
        <v>4</v>
      </c>
      <c r="AL35" s="94">
        <f>'График 3'!AO16</f>
        <v>4</v>
      </c>
      <c r="AM35" s="94">
        <f>'График 3'!AP16</f>
        <v>4</v>
      </c>
      <c r="AN35" s="94">
        <f>'График 3'!AQ16</f>
        <v>4</v>
      </c>
      <c r="AO35" s="94">
        <f>'График 3'!AR16</f>
        <v>4</v>
      </c>
      <c r="AP35" s="94">
        <f>'График 3'!AS16</f>
        <v>4</v>
      </c>
      <c r="AQ35" s="94">
        <f>'График 3'!AT16</f>
        <v>4</v>
      </c>
      <c r="AR35" s="94">
        <f>'График 3'!AU16</f>
        <v>4</v>
      </c>
      <c r="AS35" s="94">
        <f>'График 3'!AV16</f>
        <v>4</v>
      </c>
      <c r="AT35" s="94">
        <f>'График 3'!AW16</f>
        <v>4</v>
      </c>
      <c r="AU35" s="94">
        <f>'График 3'!AX16</f>
        <v>4</v>
      </c>
      <c r="AV35" s="94">
        <f>'График 3'!AY16</f>
        <v>4</v>
      </c>
      <c r="AW35" s="94">
        <f>'График 3'!AZ16</f>
        <v>4</v>
      </c>
      <c r="AX35" s="210"/>
      <c r="AY35" s="208"/>
      <c r="AZ35" s="208"/>
      <c r="BA35" s="208"/>
      <c r="BB35" s="208"/>
      <c r="BC35" s="208"/>
      <c r="BD35" s="208"/>
      <c r="BE35" s="208"/>
      <c r="BF35" s="208"/>
      <c r="BG35" s="208"/>
      <c r="BH35" s="14"/>
      <c r="BI35" s="219">
        <f t="shared" ref="BI35" si="11">SUM(G35:S35,Z35:AC35,AF35:AW35)</f>
        <v>88</v>
      </c>
      <c r="BJ35" s="219">
        <f t="shared" ref="BJ35" si="12">SUM(G36:S36,Z36:AC36,AF36:AW36)</f>
        <v>44</v>
      </c>
    </row>
    <row r="36" spans="2:62">
      <c r="B36" s="214"/>
      <c r="C36" s="217"/>
      <c r="D36" s="218"/>
      <c r="E36" s="95" t="s">
        <v>82</v>
      </c>
      <c r="F36" s="93"/>
      <c r="G36" s="96">
        <f>G35/2</f>
        <v>0</v>
      </c>
      <c r="H36" s="96">
        <f t="shared" ref="H36:S36" si="13">H35/2</f>
        <v>0</v>
      </c>
      <c r="I36" s="96">
        <f t="shared" si="13"/>
        <v>0</v>
      </c>
      <c r="J36" s="96">
        <f t="shared" si="13"/>
        <v>0</v>
      </c>
      <c r="K36" s="96">
        <f t="shared" si="13"/>
        <v>0</v>
      </c>
      <c r="L36" s="96">
        <f t="shared" si="13"/>
        <v>0</v>
      </c>
      <c r="M36" s="96">
        <f t="shared" si="13"/>
        <v>0</v>
      </c>
      <c r="N36" s="96">
        <f t="shared" si="13"/>
        <v>0</v>
      </c>
      <c r="O36" s="96">
        <f t="shared" si="13"/>
        <v>0</v>
      </c>
      <c r="P36" s="96">
        <f t="shared" si="13"/>
        <v>0</v>
      </c>
      <c r="Q36" s="96">
        <f t="shared" si="13"/>
        <v>0</v>
      </c>
      <c r="R36" s="96">
        <f t="shared" si="13"/>
        <v>0</v>
      </c>
      <c r="S36" s="96">
        <f t="shared" si="13"/>
        <v>0</v>
      </c>
      <c r="T36" s="207"/>
      <c r="U36" s="141"/>
      <c r="V36" s="141"/>
      <c r="W36" s="141"/>
      <c r="X36" s="208"/>
      <c r="Y36" s="208"/>
      <c r="Z36" s="96">
        <f t="shared" ref="Z36:AC36" si="14">Z35/2</f>
        <v>2</v>
      </c>
      <c r="AA36" s="96">
        <f t="shared" si="14"/>
        <v>2</v>
      </c>
      <c r="AB36" s="96">
        <f t="shared" si="14"/>
        <v>2</v>
      </c>
      <c r="AC36" s="96">
        <f t="shared" si="14"/>
        <v>2</v>
      </c>
      <c r="AD36" s="141"/>
      <c r="AE36" s="141"/>
      <c r="AF36" s="96">
        <f t="shared" ref="AF36:AW36" si="15">AF35/2</f>
        <v>2</v>
      </c>
      <c r="AG36" s="96">
        <f t="shared" si="15"/>
        <v>2</v>
      </c>
      <c r="AH36" s="96">
        <f t="shared" si="15"/>
        <v>2</v>
      </c>
      <c r="AI36" s="96">
        <f t="shared" si="15"/>
        <v>2</v>
      </c>
      <c r="AJ36" s="96">
        <f t="shared" si="15"/>
        <v>2</v>
      </c>
      <c r="AK36" s="96">
        <f t="shared" si="15"/>
        <v>2</v>
      </c>
      <c r="AL36" s="96">
        <f t="shared" si="15"/>
        <v>2</v>
      </c>
      <c r="AM36" s="96">
        <f t="shared" si="15"/>
        <v>2</v>
      </c>
      <c r="AN36" s="96">
        <f t="shared" si="15"/>
        <v>2</v>
      </c>
      <c r="AO36" s="96">
        <f t="shared" si="15"/>
        <v>2</v>
      </c>
      <c r="AP36" s="96">
        <f t="shared" si="15"/>
        <v>2</v>
      </c>
      <c r="AQ36" s="96">
        <f t="shared" si="15"/>
        <v>2</v>
      </c>
      <c r="AR36" s="96">
        <f t="shared" si="15"/>
        <v>2</v>
      </c>
      <c r="AS36" s="96">
        <f t="shared" si="15"/>
        <v>2</v>
      </c>
      <c r="AT36" s="96">
        <f t="shared" si="15"/>
        <v>2</v>
      </c>
      <c r="AU36" s="96">
        <f t="shared" si="15"/>
        <v>2</v>
      </c>
      <c r="AV36" s="96">
        <f t="shared" si="15"/>
        <v>2</v>
      </c>
      <c r="AW36" s="96">
        <f t="shared" si="15"/>
        <v>2</v>
      </c>
      <c r="AX36" s="210"/>
      <c r="AY36" s="208"/>
      <c r="AZ36" s="208"/>
      <c r="BA36" s="208"/>
      <c r="BB36" s="208"/>
      <c r="BC36" s="208"/>
      <c r="BD36" s="208"/>
      <c r="BE36" s="208"/>
      <c r="BF36" s="208"/>
      <c r="BG36" s="208"/>
      <c r="BH36" s="14"/>
      <c r="BI36" s="220"/>
      <c r="BJ36" s="220"/>
    </row>
    <row r="37" spans="2:62">
      <c r="B37" s="214" t="s">
        <v>25</v>
      </c>
      <c r="C37" s="215" t="s">
        <v>83</v>
      </c>
      <c r="D37" s="216"/>
      <c r="E37" s="92" t="s">
        <v>80</v>
      </c>
      <c r="F37" s="93"/>
      <c r="G37" s="94">
        <f>'График 3'!J17</f>
        <v>2</v>
      </c>
      <c r="H37" s="94">
        <f>'График 3'!K17</f>
        <v>2</v>
      </c>
      <c r="I37" s="94">
        <f>'График 3'!L17</f>
        <v>2</v>
      </c>
      <c r="J37" s="94">
        <f>'График 3'!M17</f>
        <v>2</v>
      </c>
      <c r="K37" s="94">
        <f>'График 3'!N17</f>
        <v>2</v>
      </c>
      <c r="L37" s="94">
        <f>'График 3'!O17</f>
        <v>2</v>
      </c>
      <c r="M37" s="94">
        <f>'График 3'!P17</f>
        <v>2</v>
      </c>
      <c r="N37" s="94">
        <f>'График 3'!Q17</f>
        <v>2</v>
      </c>
      <c r="O37" s="94">
        <f>'График 3'!R17</f>
        <v>2</v>
      </c>
      <c r="P37" s="94">
        <f>'График 3'!S17</f>
        <v>2</v>
      </c>
      <c r="Q37" s="94">
        <f>'График 3'!T17</f>
        <v>2</v>
      </c>
      <c r="R37" s="94">
        <f>'График 3'!U17</f>
        <v>2</v>
      </c>
      <c r="S37" s="94">
        <f>'График 3'!V17</f>
        <v>2</v>
      </c>
      <c r="T37" s="207"/>
      <c r="U37" s="141"/>
      <c r="V37" s="141"/>
      <c r="W37" s="141"/>
      <c r="X37" s="208"/>
      <c r="Y37" s="208"/>
      <c r="Z37" s="94">
        <f>'График 3'!AC17</f>
        <v>2</v>
      </c>
      <c r="AA37" s="94">
        <f>'График 3'!AD17</f>
        <v>2</v>
      </c>
      <c r="AB37" s="94">
        <f>'График 3'!AE17</f>
        <v>2</v>
      </c>
      <c r="AC37" s="94">
        <f>'График 3'!AF17</f>
        <v>2</v>
      </c>
      <c r="AD37" s="141"/>
      <c r="AE37" s="141"/>
      <c r="AF37" s="94">
        <f>'График 3'!AI17</f>
        <v>2</v>
      </c>
      <c r="AG37" s="94">
        <f>'График 3'!AJ17</f>
        <v>2</v>
      </c>
      <c r="AH37" s="94">
        <f>'График 3'!AK17</f>
        <v>2</v>
      </c>
      <c r="AI37" s="94">
        <f>'График 3'!AL17</f>
        <v>2</v>
      </c>
      <c r="AJ37" s="94">
        <f>'График 3'!AM17</f>
        <v>2</v>
      </c>
      <c r="AK37" s="94">
        <f>'График 3'!AN17</f>
        <v>2</v>
      </c>
      <c r="AL37" s="94">
        <f>'График 3'!AO17</f>
        <v>2</v>
      </c>
      <c r="AM37" s="94">
        <f>'График 3'!AP17</f>
        <v>2</v>
      </c>
      <c r="AN37" s="94">
        <f>'График 3'!AQ17</f>
        <v>2</v>
      </c>
      <c r="AO37" s="94">
        <f>'График 3'!AR17</f>
        <v>2</v>
      </c>
      <c r="AP37" s="94">
        <f>'График 3'!AS17</f>
        <v>2</v>
      </c>
      <c r="AQ37" s="94">
        <f>'График 3'!AT17</f>
        <v>2</v>
      </c>
      <c r="AR37" s="94">
        <f>'График 3'!AU17</f>
        <v>2</v>
      </c>
      <c r="AS37" s="94">
        <f>'График 3'!AV17</f>
        <v>2</v>
      </c>
      <c r="AT37" s="94">
        <f>'График 3'!AW17</f>
        <v>2</v>
      </c>
      <c r="AU37" s="94">
        <f>'График 3'!AX17</f>
        <v>2</v>
      </c>
      <c r="AV37" s="94">
        <f>'График 3'!AY17</f>
        <v>2</v>
      </c>
      <c r="AW37" s="94">
        <f>'График 3'!AZ17</f>
        <v>2</v>
      </c>
      <c r="AX37" s="210"/>
      <c r="AY37" s="208"/>
      <c r="AZ37" s="208"/>
      <c r="BA37" s="208"/>
      <c r="BB37" s="208"/>
      <c r="BC37" s="208"/>
      <c r="BD37" s="208"/>
      <c r="BE37" s="208"/>
      <c r="BF37" s="208"/>
      <c r="BG37" s="208"/>
      <c r="BH37" s="14"/>
      <c r="BI37" s="219">
        <f t="shared" ref="BI37" si="16">SUM(G37:S37,Z37:AC37,AF37:AW37)</f>
        <v>70</v>
      </c>
      <c r="BJ37" s="219">
        <f t="shared" ref="BJ37" si="17">SUM(G38:S38,Z38:AC38,AF38:AW38)</f>
        <v>35</v>
      </c>
    </row>
    <row r="38" spans="2:62">
      <c r="B38" s="214"/>
      <c r="C38" s="217"/>
      <c r="D38" s="218"/>
      <c r="E38" s="95" t="s">
        <v>82</v>
      </c>
      <c r="F38" s="93"/>
      <c r="G38" s="96">
        <f>G37/2</f>
        <v>1</v>
      </c>
      <c r="H38" s="96">
        <f t="shared" ref="H38:S38" si="18">H37/2</f>
        <v>1</v>
      </c>
      <c r="I38" s="96">
        <f t="shared" si="18"/>
        <v>1</v>
      </c>
      <c r="J38" s="96">
        <f t="shared" si="18"/>
        <v>1</v>
      </c>
      <c r="K38" s="96">
        <f t="shared" si="18"/>
        <v>1</v>
      </c>
      <c r="L38" s="96">
        <f t="shared" si="18"/>
        <v>1</v>
      </c>
      <c r="M38" s="96">
        <f t="shared" si="18"/>
        <v>1</v>
      </c>
      <c r="N38" s="96">
        <f t="shared" si="18"/>
        <v>1</v>
      </c>
      <c r="O38" s="96">
        <f t="shared" si="18"/>
        <v>1</v>
      </c>
      <c r="P38" s="96">
        <f t="shared" si="18"/>
        <v>1</v>
      </c>
      <c r="Q38" s="96">
        <f t="shared" si="18"/>
        <v>1</v>
      </c>
      <c r="R38" s="96">
        <f t="shared" si="18"/>
        <v>1</v>
      </c>
      <c r="S38" s="96">
        <f t="shared" si="18"/>
        <v>1</v>
      </c>
      <c r="T38" s="207"/>
      <c r="U38" s="141"/>
      <c r="V38" s="141"/>
      <c r="W38" s="141"/>
      <c r="X38" s="208"/>
      <c r="Y38" s="208"/>
      <c r="Z38" s="96">
        <f t="shared" ref="Z38:AC38" si="19">Z37/2</f>
        <v>1</v>
      </c>
      <c r="AA38" s="96">
        <f t="shared" si="19"/>
        <v>1</v>
      </c>
      <c r="AB38" s="96">
        <f t="shared" si="19"/>
        <v>1</v>
      </c>
      <c r="AC38" s="96">
        <f t="shared" si="19"/>
        <v>1</v>
      </c>
      <c r="AD38" s="141"/>
      <c r="AE38" s="141"/>
      <c r="AF38" s="96">
        <f t="shared" ref="AF38:AW38" si="20">AF37/2</f>
        <v>1</v>
      </c>
      <c r="AG38" s="96">
        <f t="shared" si="20"/>
        <v>1</v>
      </c>
      <c r="AH38" s="96">
        <f t="shared" si="20"/>
        <v>1</v>
      </c>
      <c r="AI38" s="96">
        <f t="shared" si="20"/>
        <v>1</v>
      </c>
      <c r="AJ38" s="96">
        <f t="shared" si="20"/>
        <v>1</v>
      </c>
      <c r="AK38" s="96">
        <f t="shared" si="20"/>
        <v>1</v>
      </c>
      <c r="AL38" s="96">
        <f t="shared" si="20"/>
        <v>1</v>
      </c>
      <c r="AM38" s="96">
        <f t="shared" si="20"/>
        <v>1</v>
      </c>
      <c r="AN38" s="96">
        <f t="shared" si="20"/>
        <v>1</v>
      </c>
      <c r="AO38" s="96">
        <f t="shared" si="20"/>
        <v>1</v>
      </c>
      <c r="AP38" s="96">
        <f t="shared" si="20"/>
        <v>1</v>
      </c>
      <c r="AQ38" s="96">
        <f t="shared" si="20"/>
        <v>1</v>
      </c>
      <c r="AR38" s="96">
        <f t="shared" si="20"/>
        <v>1</v>
      </c>
      <c r="AS38" s="96">
        <f t="shared" si="20"/>
        <v>1</v>
      </c>
      <c r="AT38" s="96">
        <f t="shared" si="20"/>
        <v>1</v>
      </c>
      <c r="AU38" s="96">
        <f t="shared" si="20"/>
        <v>1</v>
      </c>
      <c r="AV38" s="96">
        <f t="shared" si="20"/>
        <v>1</v>
      </c>
      <c r="AW38" s="96">
        <f t="shared" si="20"/>
        <v>1</v>
      </c>
      <c r="AX38" s="210"/>
      <c r="AY38" s="208"/>
      <c r="AZ38" s="208"/>
      <c r="BA38" s="208"/>
      <c r="BB38" s="208"/>
      <c r="BC38" s="208"/>
      <c r="BD38" s="208"/>
      <c r="BE38" s="208"/>
      <c r="BF38" s="208"/>
      <c r="BG38" s="208"/>
      <c r="BH38" s="14"/>
      <c r="BI38" s="220"/>
      <c r="BJ38" s="220"/>
    </row>
    <row r="39" spans="2:62" ht="22.5" customHeight="1">
      <c r="B39" s="214" t="s">
        <v>100</v>
      </c>
      <c r="C39" s="215" t="s">
        <v>26</v>
      </c>
      <c r="D39" s="216"/>
      <c r="E39" s="92" t="s">
        <v>80</v>
      </c>
      <c r="F39" s="93"/>
      <c r="G39" s="94">
        <f>'График 3'!J18</f>
        <v>0</v>
      </c>
      <c r="H39" s="94">
        <f>'График 3'!K18</f>
        <v>0</v>
      </c>
      <c r="I39" s="94">
        <f>'График 3'!L18</f>
        <v>0</v>
      </c>
      <c r="J39" s="94">
        <f>'График 3'!M18</f>
        <v>0</v>
      </c>
      <c r="K39" s="94">
        <f>'График 3'!N18</f>
        <v>0</v>
      </c>
      <c r="L39" s="94">
        <f>'График 3'!O18</f>
        <v>0</v>
      </c>
      <c r="M39" s="94">
        <f>'График 3'!P18</f>
        <v>0</v>
      </c>
      <c r="N39" s="94">
        <f>'График 3'!Q18</f>
        <v>0</v>
      </c>
      <c r="O39" s="94">
        <f>'График 3'!R18</f>
        <v>0</v>
      </c>
      <c r="P39" s="94">
        <f>'График 3'!S18</f>
        <v>0</v>
      </c>
      <c r="Q39" s="94">
        <f>'График 3'!T18</f>
        <v>0</v>
      </c>
      <c r="R39" s="94">
        <f>'График 3'!U18</f>
        <v>0</v>
      </c>
      <c r="S39" s="94">
        <f>'График 3'!V18</f>
        <v>0</v>
      </c>
      <c r="T39" s="207"/>
      <c r="U39" s="141"/>
      <c r="V39" s="141"/>
      <c r="W39" s="141"/>
      <c r="X39" s="208"/>
      <c r="Y39" s="208"/>
      <c r="Z39" s="94">
        <f>'График 3'!AC18</f>
        <v>2</v>
      </c>
      <c r="AA39" s="94">
        <f>'График 3'!AD18</f>
        <v>2</v>
      </c>
      <c r="AB39" s="94">
        <f>'График 3'!AE18</f>
        <v>2</v>
      </c>
      <c r="AC39" s="94">
        <f>'График 3'!AF18</f>
        <v>2</v>
      </c>
      <c r="AD39" s="141"/>
      <c r="AE39" s="141"/>
      <c r="AF39" s="94">
        <f>'График 3'!AI18</f>
        <v>2</v>
      </c>
      <c r="AG39" s="94">
        <f>'График 3'!AJ18</f>
        <v>2</v>
      </c>
      <c r="AH39" s="94">
        <f>'График 3'!AK18</f>
        <v>2</v>
      </c>
      <c r="AI39" s="94">
        <f>'График 3'!AL18</f>
        <v>2</v>
      </c>
      <c r="AJ39" s="94">
        <f>'График 3'!AM18</f>
        <v>2</v>
      </c>
      <c r="AK39" s="94">
        <f>'График 3'!AN18</f>
        <v>2</v>
      </c>
      <c r="AL39" s="94">
        <f>'График 3'!AO18</f>
        <v>2</v>
      </c>
      <c r="AM39" s="94">
        <f>'График 3'!AP18</f>
        <v>2</v>
      </c>
      <c r="AN39" s="94">
        <f>'График 3'!AQ18</f>
        <v>2</v>
      </c>
      <c r="AO39" s="94">
        <f>'График 3'!AR18</f>
        <v>2</v>
      </c>
      <c r="AP39" s="94">
        <f>'График 3'!AS18</f>
        <v>2</v>
      </c>
      <c r="AQ39" s="94">
        <f>'График 3'!AT18</f>
        <v>2</v>
      </c>
      <c r="AR39" s="94">
        <f>'График 3'!AU18</f>
        <v>2</v>
      </c>
      <c r="AS39" s="94">
        <f>'График 3'!AV18</f>
        <v>2</v>
      </c>
      <c r="AT39" s="94">
        <f>'График 3'!AW18</f>
        <v>2</v>
      </c>
      <c r="AU39" s="94">
        <f>'График 3'!AX18</f>
        <v>2</v>
      </c>
      <c r="AV39" s="94">
        <f>'График 3'!AY18</f>
        <v>2</v>
      </c>
      <c r="AW39" s="94">
        <f>'График 3'!AZ18</f>
        <v>2</v>
      </c>
      <c r="AX39" s="210"/>
      <c r="AY39" s="208"/>
      <c r="AZ39" s="208"/>
      <c r="BA39" s="208"/>
      <c r="BB39" s="208"/>
      <c r="BC39" s="208"/>
      <c r="BD39" s="208"/>
      <c r="BE39" s="208"/>
      <c r="BF39" s="208"/>
      <c r="BG39" s="208"/>
      <c r="BH39" s="14"/>
      <c r="BI39" s="219">
        <f t="shared" ref="BI39" si="21">SUM(G39:S39,Z39:AC39,AF39:AW39)</f>
        <v>44</v>
      </c>
      <c r="BJ39" s="219">
        <f t="shared" ref="BJ39" si="22">SUM(G40:S40,Z40:AC40,AF40:AW40)</f>
        <v>22</v>
      </c>
    </row>
    <row r="40" spans="2:62" ht="22.5" customHeight="1" thickBot="1">
      <c r="B40" s="214"/>
      <c r="C40" s="217"/>
      <c r="D40" s="218"/>
      <c r="E40" s="95" t="s">
        <v>82</v>
      </c>
      <c r="F40" s="142"/>
      <c r="G40" s="96">
        <f>G39/2</f>
        <v>0</v>
      </c>
      <c r="H40" s="96">
        <f t="shared" ref="H40:S40" si="23">H39/2</f>
        <v>0</v>
      </c>
      <c r="I40" s="96">
        <f t="shared" si="23"/>
        <v>0</v>
      </c>
      <c r="J40" s="96">
        <f t="shared" si="23"/>
        <v>0</v>
      </c>
      <c r="K40" s="96">
        <f t="shared" si="23"/>
        <v>0</v>
      </c>
      <c r="L40" s="96">
        <f t="shared" si="23"/>
        <v>0</v>
      </c>
      <c r="M40" s="96">
        <f t="shared" si="23"/>
        <v>0</v>
      </c>
      <c r="N40" s="96">
        <f t="shared" si="23"/>
        <v>0</v>
      </c>
      <c r="O40" s="96">
        <f t="shared" si="23"/>
        <v>0</v>
      </c>
      <c r="P40" s="96">
        <f t="shared" si="23"/>
        <v>0</v>
      </c>
      <c r="Q40" s="96">
        <f t="shared" si="23"/>
        <v>0</v>
      </c>
      <c r="R40" s="96">
        <f t="shared" si="23"/>
        <v>0</v>
      </c>
      <c r="S40" s="96">
        <f t="shared" si="23"/>
        <v>0</v>
      </c>
      <c r="T40" s="207"/>
      <c r="U40" s="141"/>
      <c r="V40" s="141"/>
      <c r="W40" s="141"/>
      <c r="X40" s="208"/>
      <c r="Y40" s="208"/>
      <c r="Z40" s="96">
        <f t="shared" ref="Z40:AC40" si="24">Z39/2</f>
        <v>1</v>
      </c>
      <c r="AA40" s="96">
        <f t="shared" si="24"/>
        <v>1</v>
      </c>
      <c r="AB40" s="96">
        <f t="shared" si="24"/>
        <v>1</v>
      </c>
      <c r="AC40" s="96">
        <f t="shared" si="24"/>
        <v>1</v>
      </c>
      <c r="AD40" s="141"/>
      <c r="AE40" s="141"/>
      <c r="AF40" s="96">
        <f t="shared" ref="AF40:AW40" si="25">AF39/2</f>
        <v>1</v>
      </c>
      <c r="AG40" s="96">
        <f t="shared" si="25"/>
        <v>1</v>
      </c>
      <c r="AH40" s="96">
        <f t="shared" si="25"/>
        <v>1</v>
      </c>
      <c r="AI40" s="96">
        <f t="shared" si="25"/>
        <v>1</v>
      </c>
      <c r="AJ40" s="96">
        <f t="shared" si="25"/>
        <v>1</v>
      </c>
      <c r="AK40" s="96">
        <f t="shared" si="25"/>
        <v>1</v>
      </c>
      <c r="AL40" s="96">
        <f t="shared" si="25"/>
        <v>1</v>
      </c>
      <c r="AM40" s="96">
        <f t="shared" si="25"/>
        <v>1</v>
      </c>
      <c r="AN40" s="96">
        <f t="shared" si="25"/>
        <v>1</v>
      </c>
      <c r="AO40" s="96">
        <f t="shared" si="25"/>
        <v>1</v>
      </c>
      <c r="AP40" s="96">
        <f t="shared" si="25"/>
        <v>1</v>
      </c>
      <c r="AQ40" s="96">
        <f t="shared" si="25"/>
        <v>1</v>
      </c>
      <c r="AR40" s="96">
        <f t="shared" si="25"/>
        <v>1</v>
      </c>
      <c r="AS40" s="96">
        <f t="shared" si="25"/>
        <v>1</v>
      </c>
      <c r="AT40" s="96">
        <f t="shared" si="25"/>
        <v>1</v>
      </c>
      <c r="AU40" s="96">
        <f t="shared" si="25"/>
        <v>1</v>
      </c>
      <c r="AV40" s="96">
        <f t="shared" si="25"/>
        <v>1</v>
      </c>
      <c r="AW40" s="96">
        <f t="shared" si="25"/>
        <v>1</v>
      </c>
      <c r="AX40" s="210"/>
      <c r="AY40" s="208"/>
      <c r="AZ40" s="208"/>
      <c r="BA40" s="208"/>
      <c r="BB40" s="208"/>
      <c r="BC40" s="208"/>
      <c r="BD40" s="208"/>
      <c r="BE40" s="208"/>
      <c r="BF40" s="208"/>
      <c r="BG40" s="208"/>
      <c r="BH40" s="14"/>
      <c r="BI40" s="220"/>
      <c r="BJ40" s="220"/>
    </row>
    <row r="41" spans="2:62" ht="15" customHeight="1">
      <c r="B41" s="201" t="s">
        <v>27</v>
      </c>
      <c r="C41" s="203" t="s">
        <v>104</v>
      </c>
      <c r="D41" s="204"/>
      <c r="E41" s="90" t="s">
        <v>80</v>
      </c>
      <c r="F41" s="142"/>
      <c r="G41" s="138">
        <f>G43</f>
        <v>2</v>
      </c>
      <c r="H41" s="138">
        <f t="shared" ref="H41:S42" si="26">H43</f>
        <v>2</v>
      </c>
      <c r="I41" s="138">
        <f t="shared" si="26"/>
        <v>2</v>
      </c>
      <c r="J41" s="138">
        <f t="shared" si="26"/>
        <v>2</v>
      </c>
      <c r="K41" s="138">
        <f t="shared" si="26"/>
        <v>2</v>
      </c>
      <c r="L41" s="138">
        <f t="shared" si="26"/>
        <v>2</v>
      </c>
      <c r="M41" s="138">
        <f t="shared" si="26"/>
        <v>2</v>
      </c>
      <c r="N41" s="138">
        <f t="shared" si="26"/>
        <v>2</v>
      </c>
      <c r="O41" s="138">
        <f t="shared" si="26"/>
        <v>2</v>
      </c>
      <c r="P41" s="138">
        <f t="shared" si="26"/>
        <v>2</v>
      </c>
      <c r="Q41" s="138">
        <f t="shared" si="26"/>
        <v>2</v>
      </c>
      <c r="R41" s="138">
        <f t="shared" si="26"/>
        <v>2</v>
      </c>
      <c r="S41" s="138">
        <f t="shared" si="26"/>
        <v>2</v>
      </c>
      <c r="T41" s="207"/>
      <c r="U41" s="139"/>
      <c r="V41" s="139"/>
      <c r="W41" s="139"/>
      <c r="X41" s="208"/>
      <c r="Y41" s="208"/>
      <c r="Z41" s="138">
        <f t="shared" ref="Z41:AC42" si="27">Z43</f>
        <v>2</v>
      </c>
      <c r="AA41" s="138">
        <f t="shared" si="27"/>
        <v>2</v>
      </c>
      <c r="AB41" s="138">
        <f t="shared" si="27"/>
        <v>2</v>
      </c>
      <c r="AC41" s="138">
        <f t="shared" si="27"/>
        <v>2</v>
      </c>
      <c r="AD41" s="139"/>
      <c r="AE41" s="139"/>
      <c r="AF41" s="138">
        <f t="shared" ref="AF41:AW42" si="28">AF43</f>
        <v>2</v>
      </c>
      <c r="AG41" s="138">
        <f t="shared" si="28"/>
        <v>2</v>
      </c>
      <c r="AH41" s="138">
        <f t="shared" si="28"/>
        <v>2</v>
      </c>
      <c r="AI41" s="138">
        <f t="shared" si="28"/>
        <v>2</v>
      </c>
      <c r="AJ41" s="138">
        <f t="shared" si="28"/>
        <v>2</v>
      </c>
      <c r="AK41" s="138">
        <f t="shared" si="28"/>
        <v>2</v>
      </c>
      <c r="AL41" s="138">
        <f t="shared" si="28"/>
        <v>2</v>
      </c>
      <c r="AM41" s="138">
        <f t="shared" si="28"/>
        <v>2</v>
      </c>
      <c r="AN41" s="138">
        <f t="shared" si="28"/>
        <v>2</v>
      </c>
      <c r="AO41" s="138">
        <f t="shared" si="28"/>
        <v>2</v>
      </c>
      <c r="AP41" s="138">
        <f t="shared" si="28"/>
        <v>2</v>
      </c>
      <c r="AQ41" s="138">
        <f t="shared" si="28"/>
        <v>2</v>
      </c>
      <c r="AR41" s="138">
        <f t="shared" si="28"/>
        <v>2</v>
      </c>
      <c r="AS41" s="138">
        <f t="shared" si="28"/>
        <v>2</v>
      </c>
      <c r="AT41" s="138">
        <f t="shared" si="28"/>
        <v>2</v>
      </c>
      <c r="AU41" s="138">
        <f t="shared" si="28"/>
        <v>2</v>
      </c>
      <c r="AV41" s="138">
        <f t="shared" si="28"/>
        <v>2</v>
      </c>
      <c r="AW41" s="138">
        <f t="shared" si="28"/>
        <v>2</v>
      </c>
      <c r="AX41" s="210"/>
      <c r="AY41" s="208"/>
      <c r="AZ41" s="208"/>
      <c r="BA41" s="208"/>
      <c r="BB41" s="208"/>
      <c r="BC41" s="208"/>
      <c r="BD41" s="208"/>
      <c r="BE41" s="208"/>
      <c r="BF41" s="208"/>
      <c r="BG41" s="208"/>
      <c r="BH41" s="13"/>
      <c r="BI41" s="212">
        <f t="shared" ref="BI41" si="29">SUM(G41:S41,Z41:AC41,AF41:AW41)</f>
        <v>70</v>
      </c>
      <c r="BJ41" s="212">
        <f t="shared" ref="BJ41" si="30">SUM(G42:S42,Z42:AC42,AF42:AW42)</f>
        <v>35</v>
      </c>
    </row>
    <row r="42" spans="2:62" ht="15" customHeight="1">
      <c r="B42" s="202"/>
      <c r="C42" s="205"/>
      <c r="D42" s="206"/>
      <c r="E42" s="91" t="s">
        <v>82</v>
      </c>
      <c r="F42" s="140"/>
      <c r="G42" s="97">
        <f>G44</f>
        <v>1</v>
      </c>
      <c r="H42" s="97">
        <f t="shared" si="26"/>
        <v>1</v>
      </c>
      <c r="I42" s="97">
        <f t="shared" si="26"/>
        <v>1</v>
      </c>
      <c r="J42" s="97">
        <f t="shared" si="26"/>
        <v>1</v>
      </c>
      <c r="K42" s="97">
        <f t="shared" si="26"/>
        <v>1</v>
      </c>
      <c r="L42" s="97">
        <f t="shared" si="26"/>
        <v>1</v>
      </c>
      <c r="M42" s="97">
        <f t="shared" si="26"/>
        <v>1</v>
      </c>
      <c r="N42" s="97">
        <f t="shared" si="26"/>
        <v>1</v>
      </c>
      <c r="O42" s="97">
        <f t="shared" si="26"/>
        <v>1</v>
      </c>
      <c r="P42" s="97">
        <f t="shared" si="26"/>
        <v>1</v>
      </c>
      <c r="Q42" s="97">
        <f t="shared" si="26"/>
        <v>1</v>
      </c>
      <c r="R42" s="97">
        <f t="shared" si="26"/>
        <v>1</v>
      </c>
      <c r="S42" s="97">
        <f t="shared" si="26"/>
        <v>1</v>
      </c>
      <c r="T42" s="207"/>
      <c r="U42" s="139"/>
      <c r="V42" s="139"/>
      <c r="W42" s="139"/>
      <c r="X42" s="208"/>
      <c r="Y42" s="208"/>
      <c r="Z42" s="97">
        <f t="shared" si="27"/>
        <v>1</v>
      </c>
      <c r="AA42" s="97">
        <f t="shared" si="27"/>
        <v>1</v>
      </c>
      <c r="AB42" s="97">
        <f t="shared" si="27"/>
        <v>1</v>
      </c>
      <c r="AC42" s="97">
        <f t="shared" si="27"/>
        <v>1</v>
      </c>
      <c r="AD42" s="139"/>
      <c r="AE42" s="139"/>
      <c r="AF42" s="97">
        <f t="shared" si="28"/>
        <v>1</v>
      </c>
      <c r="AG42" s="97">
        <f t="shared" si="28"/>
        <v>1</v>
      </c>
      <c r="AH42" s="97">
        <f t="shared" si="28"/>
        <v>1</v>
      </c>
      <c r="AI42" s="97">
        <f t="shared" si="28"/>
        <v>1</v>
      </c>
      <c r="AJ42" s="97">
        <f t="shared" si="28"/>
        <v>1</v>
      </c>
      <c r="AK42" s="97">
        <f t="shared" si="28"/>
        <v>1</v>
      </c>
      <c r="AL42" s="97">
        <f t="shared" si="28"/>
        <v>1</v>
      </c>
      <c r="AM42" s="97">
        <f t="shared" si="28"/>
        <v>1</v>
      </c>
      <c r="AN42" s="97">
        <f t="shared" si="28"/>
        <v>1</v>
      </c>
      <c r="AO42" s="97">
        <f t="shared" si="28"/>
        <v>1</v>
      </c>
      <c r="AP42" s="97">
        <f t="shared" si="28"/>
        <v>1</v>
      </c>
      <c r="AQ42" s="97">
        <f t="shared" si="28"/>
        <v>1</v>
      </c>
      <c r="AR42" s="97">
        <f t="shared" si="28"/>
        <v>1</v>
      </c>
      <c r="AS42" s="97">
        <f t="shared" si="28"/>
        <v>1</v>
      </c>
      <c r="AT42" s="97">
        <f t="shared" si="28"/>
        <v>1</v>
      </c>
      <c r="AU42" s="97">
        <f t="shared" si="28"/>
        <v>1</v>
      </c>
      <c r="AV42" s="97">
        <f t="shared" si="28"/>
        <v>1</v>
      </c>
      <c r="AW42" s="97">
        <f t="shared" si="28"/>
        <v>1</v>
      </c>
      <c r="AX42" s="210"/>
      <c r="AY42" s="208"/>
      <c r="AZ42" s="208"/>
      <c r="BA42" s="208"/>
      <c r="BB42" s="208"/>
      <c r="BC42" s="208"/>
      <c r="BD42" s="208"/>
      <c r="BE42" s="208"/>
      <c r="BF42" s="208"/>
      <c r="BG42" s="208"/>
      <c r="BH42" s="13"/>
      <c r="BI42" s="213"/>
      <c r="BJ42" s="213"/>
    </row>
    <row r="43" spans="2:62" ht="22.5" customHeight="1">
      <c r="B43" s="214" t="s">
        <v>28</v>
      </c>
      <c r="C43" s="215" t="s">
        <v>141</v>
      </c>
      <c r="D43" s="216"/>
      <c r="E43" s="92" t="s">
        <v>80</v>
      </c>
      <c r="F43" s="93"/>
      <c r="G43" s="94">
        <f>'График 3'!J19</f>
        <v>2</v>
      </c>
      <c r="H43" s="94">
        <f>'График 3'!K19</f>
        <v>2</v>
      </c>
      <c r="I43" s="94">
        <f>'График 3'!L19</f>
        <v>2</v>
      </c>
      <c r="J43" s="94">
        <f>'График 3'!M19</f>
        <v>2</v>
      </c>
      <c r="K43" s="94">
        <f>'График 3'!N19</f>
        <v>2</v>
      </c>
      <c r="L43" s="94">
        <f>'График 3'!O19</f>
        <v>2</v>
      </c>
      <c r="M43" s="94">
        <f>'График 3'!P19</f>
        <v>2</v>
      </c>
      <c r="N43" s="94">
        <f>'График 3'!Q19</f>
        <v>2</v>
      </c>
      <c r="O43" s="94">
        <f>'График 3'!R19</f>
        <v>2</v>
      </c>
      <c r="P43" s="94">
        <f>'График 3'!S19</f>
        <v>2</v>
      </c>
      <c r="Q43" s="94">
        <f>'График 3'!T19</f>
        <v>2</v>
      </c>
      <c r="R43" s="94">
        <f>'График 3'!U19</f>
        <v>2</v>
      </c>
      <c r="S43" s="94">
        <f>'График 3'!V19</f>
        <v>2</v>
      </c>
      <c r="T43" s="207"/>
      <c r="U43" s="143"/>
      <c r="V43" s="143"/>
      <c r="W43" s="143"/>
      <c r="X43" s="208"/>
      <c r="Y43" s="208"/>
      <c r="Z43" s="94">
        <f>'График 3'!AC19</f>
        <v>2</v>
      </c>
      <c r="AA43" s="94">
        <f>'График 3'!AD19</f>
        <v>2</v>
      </c>
      <c r="AB43" s="94">
        <f>'График 3'!AE19</f>
        <v>2</v>
      </c>
      <c r="AC43" s="94">
        <f>'График 3'!AF19</f>
        <v>2</v>
      </c>
      <c r="AD43" s="143"/>
      <c r="AE43" s="143"/>
      <c r="AF43" s="94">
        <f>'График 3'!AI19</f>
        <v>2</v>
      </c>
      <c r="AG43" s="94">
        <f>'График 3'!AJ19</f>
        <v>2</v>
      </c>
      <c r="AH43" s="94">
        <f>'График 3'!AK19</f>
        <v>2</v>
      </c>
      <c r="AI43" s="94">
        <f>'График 3'!AL19</f>
        <v>2</v>
      </c>
      <c r="AJ43" s="94">
        <f>'График 3'!AM19</f>
        <v>2</v>
      </c>
      <c r="AK43" s="94">
        <f>'График 3'!AN19</f>
        <v>2</v>
      </c>
      <c r="AL43" s="94">
        <f>'График 3'!AO19</f>
        <v>2</v>
      </c>
      <c r="AM43" s="94">
        <f>'График 3'!AP19</f>
        <v>2</v>
      </c>
      <c r="AN43" s="94">
        <f>'График 3'!AQ19</f>
        <v>2</v>
      </c>
      <c r="AO43" s="94">
        <f>'График 3'!AR19</f>
        <v>2</v>
      </c>
      <c r="AP43" s="94">
        <f>'График 3'!AS19</f>
        <v>2</v>
      </c>
      <c r="AQ43" s="94">
        <f>'График 3'!AT19</f>
        <v>2</v>
      </c>
      <c r="AR43" s="94">
        <f>'График 3'!AU19</f>
        <v>2</v>
      </c>
      <c r="AS43" s="94">
        <f>'График 3'!AV19</f>
        <v>2</v>
      </c>
      <c r="AT43" s="94">
        <f>'График 3'!AW19</f>
        <v>2</v>
      </c>
      <c r="AU43" s="94">
        <f>'График 3'!AX19</f>
        <v>2</v>
      </c>
      <c r="AV43" s="94">
        <f>'График 3'!AY19</f>
        <v>2</v>
      </c>
      <c r="AW43" s="94">
        <f>'График 3'!AZ19</f>
        <v>2</v>
      </c>
      <c r="AX43" s="210"/>
      <c r="AY43" s="208"/>
      <c r="AZ43" s="208"/>
      <c r="BA43" s="208"/>
      <c r="BB43" s="208"/>
      <c r="BC43" s="208"/>
      <c r="BD43" s="208"/>
      <c r="BE43" s="208"/>
      <c r="BF43" s="208"/>
      <c r="BG43" s="208"/>
      <c r="BH43" s="14"/>
      <c r="BI43" s="219">
        <f t="shared" ref="BI43" si="31">SUM(G43:S43,Z43:AC43,AF43:AW43)</f>
        <v>70</v>
      </c>
      <c r="BJ43" s="219">
        <f t="shared" ref="BJ43" si="32">SUM(G44:S44,Z44:AC44,AF44:AW44)</f>
        <v>35</v>
      </c>
    </row>
    <row r="44" spans="2:62" ht="22.5" customHeight="1" thickBot="1">
      <c r="B44" s="214"/>
      <c r="C44" s="217"/>
      <c r="D44" s="218"/>
      <c r="E44" s="95" t="s">
        <v>82</v>
      </c>
      <c r="F44" s="93"/>
      <c r="G44" s="96">
        <f>G43/2</f>
        <v>1</v>
      </c>
      <c r="H44" s="96">
        <f t="shared" ref="H44:S44" si="33">H43/2</f>
        <v>1</v>
      </c>
      <c r="I44" s="96">
        <f t="shared" si="33"/>
        <v>1</v>
      </c>
      <c r="J44" s="96">
        <f t="shared" si="33"/>
        <v>1</v>
      </c>
      <c r="K44" s="96">
        <f t="shared" si="33"/>
        <v>1</v>
      </c>
      <c r="L44" s="96">
        <f t="shared" si="33"/>
        <v>1</v>
      </c>
      <c r="M44" s="96">
        <f t="shared" si="33"/>
        <v>1</v>
      </c>
      <c r="N44" s="96">
        <f t="shared" si="33"/>
        <v>1</v>
      </c>
      <c r="O44" s="96">
        <f t="shared" si="33"/>
        <v>1</v>
      </c>
      <c r="P44" s="96">
        <f t="shared" si="33"/>
        <v>1</v>
      </c>
      <c r="Q44" s="96">
        <f t="shared" si="33"/>
        <v>1</v>
      </c>
      <c r="R44" s="96">
        <f t="shared" si="33"/>
        <v>1</v>
      </c>
      <c r="S44" s="96">
        <f t="shared" si="33"/>
        <v>1</v>
      </c>
      <c r="T44" s="207"/>
      <c r="U44" s="143"/>
      <c r="V44" s="143"/>
      <c r="W44" s="143"/>
      <c r="X44" s="208"/>
      <c r="Y44" s="208"/>
      <c r="Z44" s="96">
        <f t="shared" ref="Z44:AC44" si="34">Z43/2</f>
        <v>1</v>
      </c>
      <c r="AA44" s="96">
        <f t="shared" si="34"/>
        <v>1</v>
      </c>
      <c r="AB44" s="96">
        <f t="shared" si="34"/>
        <v>1</v>
      </c>
      <c r="AC44" s="96">
        <f t="shared" si="34"/>
        <v>1</v>
      </c>
      <c r="AD44" s="143"/>
      <c r="AE44" s="143"/>
      <c r="AF44" s="96">
        <f t="shared" ref="AF44:AW44" si="35">AF43/2</f>
        <v>1</v>
      </c>
      <c r="AG44" s="96">
        <f t="shared" si="35"/>
        <v>1</v>
      </c>
      <c r="AH44" s="96">
        <f t="shared" si="35"/>
        <v>1</v>
      </c>
      <c r="AI44" s="96">
        <f t="shared" si="35"/>
        <v>1</v>
      </c>
      <c r="AJ44" s="96">
        <f t="shared" si="35"/>
        <v>1</v>
      </c>
      <c r="AK44" s="96">
        <f t="shared" si="35"/>
        <v>1</v>
      </c>
      <c r="AL44" s="96">
        <f t="shared" si="35"/>
        <v>1</v>
      </c>
      <c r="AM44" s="96">
        <f t="shared" si="35"/>
        <v>1</v>
      </c>
      <c r="AN44" s="96">
        <f t="shared" si="35"/>
        <v>1</v>
      </c>
      <c r="AO44" s="96">
        <f t="shared" si="35"/>
        <v>1</v>
      </c>
      <c r="AP44" s="96">
        <f t="shared" si="35"/>
        <v>1</v>
      </c>
      <c r="AQ44" s="96">
        <f t="shared" si="35"/>
        <v>1</v>
      </c>
      <c r="AR44" s="96">
        <f t="shared" si="35"/>
        <v>1</v>
      </c>
      <c r="AS44" s="96">
        <f t="shared" si="35"/>
        <v>1</v>
      </c>
      <c r="AT44" s="96">
        <f t="shared" si="35"/>
        <v>1</v>
      </c>
      <c r="AU44" s="96">
        <f t="shared" si="35"/>
        <v>1</v>
      </c>
      <c r="AV44" s="96">
        <f t="shared" si="35"/>
        <v>1</v>
      </c>
      <c r="AW44" s="96">
        <f t="shared" si="35"/>
        <v>1</v>
      </c>
      <c r="AX44" s="210"/>
      <c r="AY44" s="208"/>
      <c r="AZ44" s="208"/>
      <c r="BA44" s="208"/>
      <c r="BB44" s="208"/>
      <c r="BC44" s="208"/>
      <c r="BD44" s="208"/>
      <c r="BE44" s="208"/>
      <c r="BF44" s="208"/>
      <c r="BG44" s="208"/>
      <c r="BH44" s="14"/>
      <c r="BI44" s="220"/>
      <c r="BJ44" s="220"/>
    </row>
    <row r="45" spans="2:62" ht="15" customHeight="1">
      <c r="B45" s="201" t="s">
        <v>29</v>
      </c>
      <c r="C45" s="203" t="s">
        <v>133</v>
      </c>
      <c r="D45" s="204"/>
      <c r="E45" s="90" t="s">
        <v>80</v>
      </c>
      <c r="F45" s="140"/>
      <c r="G45" s="138">
        <f t="shared" ref="G45:S46" si="36">G47+G57</f>
        <v>32</v>
      </c>
      <c r="H45" s="138">
        <f t="shared" si="36"/>
        <v>32</v>
      </c>
      <c r="I45" s="138">
        <f t="shared" si="36"/>
        <v>32</v>
      </c>
      <c r="J45" s="138">
        <f t="shared" si="36"/>
        <v>32</v>
      </c>
      <c r="K45" s="138">
        <f t="shared" si="36"/>
        <v>32</v>
      </c>
      <c r="L45" s="138">
        <f t="shared" si="36"/>
        <v>32</v>
      </c>
      <c r="M45" s="138">
        <f t="shared" si="36"/>
        <v>32</v>
      </c>
      <c r="N45" s="138">
        <f t="shared" si="36"/>
        <v>32</v>
      </c>
      <c r="O45" s="138">
        <f t="shared" si="36"/>
        <v>32</v>
      </c>
      <c r="P45" s="138">
        <f t="shared" si="36"/>
        <v>32</v>
      </c>
      <c r="Q45" s="138">
        <f t="shared" si="36"/>
        <v>32</v>
      </c>
      <c r="R45" s="138">
        <f t="shared" si="36"/>
        <v>32</v>
      </c>
      <c r="S45" s="138">
        <f t="shared" si="36"/>
        <v>32</v>
      </c>
      <c r="T45" s="207"/>
      <c r="U45" s="138">
        <f t="shared" ref="U45:W46" si="37">U47+U57</f>
        <v>36</v>
      </c>
      <c r="V45" s="138">
        <f t="shared" si="37"/>
        <v>36</v>
      </c>
      <c r="W45" s="138">
        <f t="shared" si="37"/>
        <v>36</v>
      </c>
      <c r="X45" s="208"/>
      <c r="Y45" s="208"/>
      <c r="Z45" s="138">
        <f t="shared" ref="Z45:AW46" si="38">Z47+Z57</f>
        <v>22</v>
      </c>
      <c r="AA45" s="138">
        <f t="shared" si="38"/>
        <v>22</v>
      </c>
      <c r="AB45" s="138">
        <f t="shared" si="38"/>
        <v>22</v>
      </c>
      <c r="AC45" s="138">
        <f t="shared" si="38"/>
        <v>22</v>
      </c>
      <c r="AD45" s="138">
        <f t="shared" si="38"/>
        <v>36</v>
      </c>
      <c r="AE45" s="138">
        <f t="shared" si="38"/>
        <v>36</v>
      </c>
      <c r="AF45" s="138">
        <f t="shared" si="38"/>
        <v>24</v>
      </c>
      <c r="AG45" s="138">
        <f t="shared" si="38"/>
        <v>24</v>
      </c>
      <c r="AH45" s="138">
        <f t="shared" si="38"/>
        <v>24</v>
      </c>
      <c r="AI45" s="138">
        <f t="shared" si="38"/>
        <v>24</v>
      </c>
      <c r="AJ45" s="138">
        <f t="shared" si="38"/>
        <v>24</v>
      </c>
      <c r="AK45" s="138">
        <f t="shared" si="38"/>
        <v>24</v>
      </c>
      <c r="AL45" s="138">
        <f t="shared" si="38"/>
        <v>24</v>
      </c>
      <c r="AM45" s="138">
        <f t="shared" si="38"/>
        <v>24</v>
      </c>
      <c r="AN45" s="138">
        <f t="shared" si="38"/>
        <v>24</v>
      </c>
      <c r="AO45" s="138">
        <f t="shared" si="38"/>
        <v>24</v>
      </c>
      <c r="AP45" s="138">
        <f t="shared" si="38"/>
        <v>24</v>
      </c>
      <c r="AQ45" s="138">
        <f t="shared" si="38"/>
        <v>24</v>
      </c>
      <c r="AR45" s="138">
        <f t="shared" si="38"/>
        <v>24</v>
      </c>
      <c r="AS45" s="138">
        <f t="shared" si="38"/>
        <v>24</v>
      </c>
      <c r="AT45" s="138">
        <f t="shared" si="38"/>
        <v>24</v>
      </c>
      <c r="AU45" s="138">
        <f t="shared" si="38"/>
        <v>24</v>
      </c>
      <c r="AV45" s="138">
        <f t="shared" si="38"/>
        <v>24</v>
      </c>
      <c r="AW45" s="138">
        <f t="shared" si="38"/>
        <v>24</v>
      </c>
      <c r="AX45" s="210"/>
      <c r="AY45" s="208"/>
      <c r="AZ45" s="208"/>
      <c r="BA45" s="208"/>
      <c r="BB45" s="208"/>
      <c r="BC45" s="208"/>
      <c r="BD45" s="208"/>
      <c r="BE45" s="208"/>
      <c r="BF45" s="208"/>
      <c r="BG45" s="208"/>
      <c r="BH45" s="13"/>
      <c r="BI45" s="212">
        <f t="shared" ref="BI45" si="39">SUM(G45:S45,Z45:AC45,AF45:AW45)</f>
        <v>936</v>
      </c>
      <c r="BJ45" s="212">
        <f t="shared" ref="BJ45" si="40">SUM(G46:S46,Z46:AC46,AF46:AW46)</f>
        <v>468</v>
      </c>
    </row>
    <row r="46" spans="2:62" ht="15" customHeight="1" thickBot="1">
      <c r="B46" s="202"/>
      <c r="C46" s="205"/>
      <c r="D46" s="206"/>
      <c r="E46" s="91" t="s">
        <v>82</v>
      </c>
      <c r="F46" s="140"/>
      <c r="G46" s="97">
        <f t="shared" si="36"/>
        <v>16</v>
      </c>
      <c r="H46" s="97">
        <f t="shared" si="36"/>
        <v>16</v>
      </c>
      <c r="I46" s="97">
        <f t="shared" si="36"/>
        <v>16</v>
      </c>
      <c r="J46" s="97">
        <f t="shared" si="36"/>
        <v>16</v>
      </c>
      <c r="K46" s="97">
        <f t="shared" si="36"/>
        <v>16</v>
      </c>
      <c r="L46" s="97">
        <f t="shared" si="36"/>
        <v>16</v>
      </c>
      <c r="M46" s="97">
        <f t="shared" si="36"/>
        <v>16</v>
      </c>
      <c r="N46" s="97">
        <f t="shared" si="36"/>
        <v>16</v>
      </c>
      <c r="O46" s="97">
        <f t="shared" si="36"/>
        <v>16</v>
      </c>
      <c r="P46" s="97">
        <f t="shared" si="36"/>
        <v>16</v>
      </c>
      <c r="Q46" s="97">
        <f t="shared" si="36"/>
        <v>16</v>
      </c>
      <c r="R46" s="97">
        <f t="shared" si="36"/>
        <v>16</v>
      </c>
      <c r="S46" s="97">
        <f t="shared" si="36"/>
        <v>16</v>
      </c>
      <c r="T46" s="207"/>
      <c r="U46" s="97">
        <f t="shared" si="37"/>
        <v>0</v>
      </c>
      <c r="V46" s="97">
        <f t="shared" si="37"/>
        <v>0</v>
      </c>
      <c r="W46" s="97">
        <f t="shared" si="37"/>
        <v>0</v>
      </c>
      <c r="X46" s="208"/>
      <c r="Y46" s="208"/>
      <c r="Z46" s="97">
        <f t="shared" si="38"/>
        <v>11</v>
      </c>
      <c r="AA46" s="97">
        <f t="shared" si="38"/>
        <v>11</v>
      </c>
      <c r="AB46" s="97">
        <f t="shared" si="38"/>
        <v>11</v>
      </c>
      <c r="AC46" s="97">
        <f t="shared" si="38"/>
        <v>11</v>
      </c>
      <c r="AD46" s="97">
        <f t="shared" si="38"/>
        <v>0</v>
      </c>
      <c r="AE46" s="97">
        <f t="shared" si="38"/>
        <v>0</v>
      </c>
      <c r="AF46" s="97">
        <f t="shared" si="38"/>
        <v>12</v>
      </c>
      <c r="AG46" s="97">
        <f t="shared" si="38"/>
        <v>12</v>
      </c>
      <c r="AH46" s="97">
        <f t="shared" si="38"/>
        <v>12</v>
      </c>
      <c r="AI46" s="97">
        <f t="shared" si="38"/>
        <v>12</v>
      </c>
      <c r="AJ46" s="97">
        <f t="shared" si="38"/>
        <v>12</v>
      </c>
      <c r="AK46" s="97">
        <f t="shared" si="38"/>
        <v>12</v>
      </c>
      <c r="AL46" s="97">
        <f t="shared" si="38"/>
        <v>12</v>
      </c>
      <c r="AM46" s="97">
        <f t="shared" si="38"/>
        <v>12</v>
      </c>
      <c r="AN46" s="97">
        <f t="shared" si="38"/>
        <v>12</v>
      </c>
      <c r="AO46" s="97">
        <f t="shared" si="38"/>
        <v>12</v>
      </c>
      <c r="AP46" s="97">
        <f t="shared" si="38"/>
        <v>12</v>
      </c>
      <c r="AQ46" s="97">
        <f t="shared" si="38"/>
        <v>12</v>
      </c>
      <c r="AR46" s="97">
        <f t="shared" si="38"/>
        <v>12</v>
      </c>
      <c r="AS46" s="97">
        <f t="shared" si="38"/>
        <v>12</v>
      </c>
      <c r="AT46" s="97">
        <f t="shared" si="38"/>
        <v>12</v>
      </c>
      <c r="AU46" s="97">
        <f t="shared" si="38"/>
        <v>12</v>
      </c>
      <c r="AV46" s="97">
        <f t="shared" si="38"/>
        <v>12</v>
      </c>
      <c r="AW46" s="97">
        <f t="shared" si="38"/>
        <v>12</v>
      </c>
      <c r="AX46" s="210"/>
      <c r="AY46" s="208"/>
      <c r="AZ46" s="208"/>
      <c r="BA46" s="208"/>
      <c r="BB46" s="208"/>
      <c r="BC46" s="208"/>
      <c r="BD46" s="208"/>
      <c r="BE46" s="208"/>
      <c r="BF46" s="208"/>
      <c r="BG46" s="208"/>
      <c r="BH46" s="13"/>
      <c r="BI46" s="213"/>
      <c r="BJ46" s="213"/>
    </row>
    <row r="47" spans="2:62" ht="17.25" customHeight="1">
      <c r="B47" s="201" t="s">
        <v>30</v>
      </c>
      <c r="C47" s="203" t="s">
        <v>98</v>
      </c>
      <c r="D47" s="204"/>
      <c r="E47" s="90" t="s">
        <v>80</v>
      </c>
      <c r="F47" s="140"/>
      <c r="G47" s="138">
        <f>G49+G51+G53+G55</f>
        <v>4</v>
      </c>
      <c r="H47" s="138">
        <f t="shared" ref="H47:S48" si="41">H49+H51+H53+H55</f>
        <v>4</v>
      </c>
      <c r="I47" s="138">
        <f t="shared" si="41"/>
        <v>4</v>
      </c>
      <c r="J47" s="138">
        <f t="shared" si="41"/>
        <v>4</v>
      </c>
      <c r="K47" s="138">
        <f t="shared" si="41"/>
        <v>4</v>
      </c>
      <c r="L47" s="138">
        <f t="shared" si="41"/>
        <v>4</v>
      </c>
      <c r="M47" s="138">
        <f t="shared" si="41"/>
        <v>4</v>
      </c>
      <c r="N47" s="138">
        <f t="shared" si="41"/>
        <v>4</v>
      </c>
      <c r="O47" s="138">
        <f t="shared" si="41"/>
        <v>4</v>
      </c>
      <c r="P47" s="138">
        <f t="shared" si="41"/>
        <v>4</v>
      </c>
      <c r="Q47" s="138">
        <f t="shared" si="41"/>
        <v>4</v>
      </c>
      <c r="R47" s="138">
        <f t="shared" si="41"/>
        <v>4</v>
      </c>
      <c r="S47" s="138">
        <f t="shared" si="41"/>
        <v>4</v>
      </c>
      <c r="T47" s="207"/>
      <c r="U47" s="139"/>
      <c r="V47" s="139"/>
      <c r="W47" s="139"/>
      <c r="X47" s="208"/>
      <c r="Y47" s="208"/>
      <c r="Z47" s="138">
        <f t="shared" ref="Z47:AC48" si="42">Z49+Z51+Z53+Z55</f>
        <v>8</v>
      </c>
      <c r="AA47" s="138">
        <f t="shared" si="42"/>
        <v>8</v>
      </c>
      <c r="AB47" s="138">
        <f t="shared" si="42"/>
        <v>8</v>
      </c>
      <c r="AC47" s="138">
        <f t="shared" si="42"/>
        <v>8</v>
      </c>
      <c r="AD47" s="139"/>
      <c r="AE47" s="139"/>
      <c r="AF47" s="138">
        <f t="shared" ref="AF47:AW48" si="43">AF49+AF51+AF53+AF55</f>
        <v>10</v>
      </c>
      <c r="AG47" s="138">
        <f t="shared" si="43"/>
        <v>10</v>
      </c>
      <c r="AH47" s="138">
        <f t="shared" si="43"/>
        <v>10</v>
      </c>
      <c r="AI47" s="138">
        <f t="shared" si="43"/>
        <v>10</v>
      </c>
      <c r="AJ47" s="138">
        <f t="shared" si="43"/>
        <v>10</v>
      </c>
      <c r="AK47" s="138">
        <f t="shared" si="43"/>
        <v>10</v>
      </c>
      <c r="AL47" s="138">
        <f t="shared" si="43"/>
        <v>10</v>
      </c>
      <c r="AM47" s="138">
        <f t="shared" si="43"/>
        <v>10</v>
      </c>
      <c r="AN47" s="138">
        <f t="shared" si="43"/>
        <v>10</v>
      </c>
      <c r="AO47" s="138">
        <f t="shared" si="43"/>
        <v>10</v>
      </c>
      <c r="AP47" s="138">
        <f t="shared" si="43"/>
        <v>10</v>
      </c>
      <c r="AQ47" s="138">
        <f t="shared" si="43"/>
        <v>10</v>
      </c>
      <c r="AR47" s="138">
        <f t="shared" si="43"/>
        <v>10</v>
      </c>
      <c r="AS47" s="138">
        <f t="shared" si="43"/>
        <v>10</v>
      </c>
      <c r="AT47" s="138">
        <f t="shared" si="43"/>
        <v>10</v>
      </c>
      <c r="AU47" s="138">
        <f t="shared" si="43"/>
        <v>10</v>
      </c>
      <c r="AV47" s="138">
        <f t="shared" si="43"/>
        <v>10</v>
      </c>
      <c r="AW47" s="138">
        <f t="shared" si="43"/>
        <v>10</v>
      </c>
      <c r="AX47" s="210"/>
      <c r="AY47" s="208"/>
      <c r="AZ47" s="208"/>
      <c r="BA47" s="208"/>
      <c r="BB47" s="208"/>
      <c r="BC47" s="208"/>
      <c r="BD47" s="208"/>
      <c r="BE47" s="208"/>
      <c r="BF47" s="208"/>
      <c r="BG47" s="208"/>
      <c r="BH47" s="13"/>
      <c r="BI47" s="212">
        <f t="shared" ref="BI47" si="44">SUM(G47:S47,Z47:AC47,AF47:AW47)</f>
        <v>264</v>
      </c>
      <c r="BJ47" s="212">
        <f t="shared" ref="BJ47" si="45">SUM(G48:S48,Z48:AC48,AF48:AW48)</f>
        <v>132</v>
      </c>
    </row>
    <row r="48" spans="2:62" ht="17.25" customHeight="1">
      <c r="B48" s="202"/>
      <c r="C48" s="205"/>
      <c r="D48" s="206"/>
      <c r="E48" s="91" t="s">
        <v>82</v>
      </c>
      <c r="F48" s="140"/>
      <c r="G48" s="97">
        <f>G50+G52+G54+G56</f>
        <v>2</v>
      </c>
      <c r="H48" s="97">
        <f t="shared" si="41"/>
        <v>2</v>
      </c>
      <c r="I48" s="97">
        <f t="shared" si="41"/>
        <v>2</v>
      </c>
      <c r="J48" s="97">
        <f t="shared" si="41"/>
        <v>2</v>
      </c>
      <c r="K48" s="97">
        <f t="shared" si="41"/>
        <v>2</v>
      </c>
      <c r="L48" s="97">
        <f t="shared" si="41"/>
        <v>2</v>
      </c>
      <c r="M48" s="97">
        <f t="shared" si="41"/>
        <v>2</v>
      </c>
      <c r="N48" s="97">
        <f t="shared" si="41"/>
        <v>2</v>
      </c>
      <c r="O48" s="97">
        <f t="shared" si="41"/>
        <v>2</v>
      </c>
      <c r="P48" s="97">
        <f t="shared" si="41"/>
        <v>2</v>
      </c>
      <c r="Q48" s="97">
        <f t="shared" si="41"/>
        <v>2</v>
      </c>
      <c r="R48" s="97">
        <f t="shared" si="41"/>
        <v>2</v>
      </c>
      <c r="S48" s="97">
        <f t="shared" si="41"/>
        <v>2</v>
      </c>
      <c r="T48" s="207"/>
      <c r="U48" s="139"/>
      <c r="V48" s="139"/>
      <c r="W48" s="139"/>
      <c r="X48" s="208"/>
      <c r="Y48" s="208"/>
      <c r="Z48" s="97">
        <f t="shared" si="42"/>
        <v>4</v>
      </c>
      <c r="AA48" s="97">
        <f t="shared" si="42"/>
        <v>4</v>
      </c>
      <c r="AB48" s="97">
        <f t="shared" si="42"/>
        <v>4</v>
      </c>
      <c r="AC48" s="97">
        <f t="shared" si="42"/>
        <v>4</v>
      </c>
      <c r="AD48" s="139"/>
      <c r="AE48" s="139"/>
      <c r="AF48" s="97">
        <f t="shared" si="43"/>
        <v>5</v>
      </c>
      <c r="AG48" s="97">
        <f t="shared" si="43"/>
        <v>5</v>
      </c>
      <c r="AH48" s="97">
        <f t="shared" si="43"/>
        <v>5</v>
      </c>
      <c r="AI48" s="97">
        <f t="shared" si="43"/>
        <v>5</v>
      </c>
      <c r="AJ48" s="97">
        <f t="shared" si="43"/>
        <v>5</v>
      </c>
      <c r="AK48" s="97">
        <f t="shared" si="43"/>
        <v>5</v>
      </c>
      <c r="AL48" s="97">
        <f t="shared" si="43"/>
        <v>5</v>
      </c>
      <c r="AM48" s="97">
        <f t="shared" si="43"/>
        <v>5</v>
      </c>
      <c r="AN48" s="97">
        <f t="shared" si="43"/>
        <v>5</v>
      </c>
      <c r="AO48" s="97">
        <f t="shared" si="43"/>
        <v>5</v>
      </c>
      <c r="AP48" s="97">
        <f t="shared" si="43"/>
        <v>5</v>
      </c>
      <c r="AQ48" s="97">
        <f t="shared" si="43"/>
        <v>5</v>
      </c>
      <c r="AR48" s="97">
        <f t="shared" si="43"/>
        <v>5</v>
      </c>
      <c r="AS48" s="97">
        <f t="shared" si="43"/>
        <v>5</v>
      </c>
      <c r="AT48" s="97">
        <f t="shared" si="43"/>
        <v>5</v>
      </c>
      <c r="AU48" s="97">
        <f t="shared" si="43"/>
        <v>5</v>
      </c>
      <c r="AV48" s="97">
        <f t="shared" si="43"/>
        <v>5</v>
      </c>
      <c r="AW48" s="97">
        <f t="shared" si="43"/>
        <v>5</v>
      </c>
      <c r="AX48" s="210"/>
      <c r="AY48" s="208"/>
      <c r="AZ48" s="208"/>
      <c r="BA48" s="208"/>
      <c r="BB48" s="208"/>
      <c r="BC48" s="208"/>
      <c r="BD48" s="208"/>
      <c r="BE48" s="208"/>
      <c r="BF48" s="208"/>
      <c r="BG48" s="208"/>
      <c r="BH48" s="13"/>
      <c r="BI48" s="213"/>
      <c r="BJ48" s="213"/>
    </row>
    <row r="49" spans="2:62" ht="22.5" customHeight="1">
      <c r="B49" s="221" t="s">
        <v>31</v>
      </c>
      <c r="C49" s="215" t="s">
        <v>32</v>
      </c>
      <c r="D49" s="216"/>
      <c r="E49" s="92" t="s">
        <v>80</v>
      </c>
      <c r="F49" s="93"/>
      <c r="G49" s="94">
        <f>'График 3'!J20</f>
        <v>4</v>
      </c>
      <c r="H49" s="94">
        <f>'График 3'!K20</f>
        <v>4</v>
      </c>
      <c r="I49" s="94">
        <f>'График 3'!L20</f>
        <v>4</v>
      </c>
      <c r="J49" s="94">
        <f>'График 3'!M20</f>
        <v>4</v>
      </c>
      <c r="K49" s="94">
        <f>'График 3'!N20</f>
        <v>4</v>
      </c>
      <c r="L49" s="94">
        <f>'График 3'!O20</f>
        <v>4</v>
      </c>
      <c r="M49" s="94">
        <f>'График 3'!P20</f>
        <v>4</v>
      </c>
      <c r="N49" s="94">
        <f>'График 3'!Q20</f>
        <v>4</v>
      </c>
      <c r="O49" s="94">
        <f>'График 3'!R20</f>
        <v>4</v>
      </c>
      <c r="P49" s="94">
        <f>'График 3'!S20</f>
        <v>4</v>
      </c>
      <c r="Q49" s="94">
        <f>'График 3'!T20</f>
        <v>4</v>
      </c>
      <c r="R49" s="94">
        <f>'График 3'!U20</f>
        <v>4</v>
      </c>
      <c r="S49" s="94">
        <f>'График 3'!V20</f>
        <v>4</v>
      </c>
      <c r="T49" s="207"/>
      <c r="U49" s="141"/>
      <c r="V49" s="141"/>
      <c r="W49" s="141"/>
      <c r="X49" s="208"/>
      <c r="Y49" s="208"/>
      <c r="Z49" s="94">
        <f>'График 3'!AC20</f>
        <v>2</v>
      </c>
      <c r="AA49" s="94">
        <f>'График 3'!AD20</f>
        <v>2</v>
      </c>
      <c r="AB49" s="94">
        <f>'График 3'!AE20</f>
        <v>2</v>
      </c>
      <c r="AC49" s="94">
        <f>'График 3'!AF20</f>
        <v>2</v>
      </c>
      <c r="AD49" s="141"/>
      <c r="AE49" s="141"/>
      <c r="AF49" s="94">
        <f>'График 3'!AI20</f>
        <v>2</v>
      </c>
      <c r="AG49" s="94">
        <f>'График 3'!AJ20</f>
        <v>2</v>
      </c>
      <c r="AH49" s="94">
        <f>'График 3'!AK20</f>
        <v>2</v>
      </c>
      <c r="AI49" s="94">
        <f>'График 3'!AL20</f>
        <v>2</v>
      </c>
      <c r="AJ49" s="94">
        <f>'График 3'!AM20</f>
        <v>2</v>
      </c>
      <c r="AK49" s="94">
        <f>'График 3'!AN20</f>
        <v>2</v>
      </c>
      <c r="AL49" s="94">
        <f>'График 3'!AO20</f>
        <v>2</v>
      </c>
      <c r="AM49" s="94">
        <f>'График 3'!AP20</f>
        <v>2</v>
      </c>
      <c r="AN49" s="94">
        <f>'График 3'!AQ20</f>
        <v>2</v>
      </c>
      <c r="AO49" s="94">
        <f>'График 3'!AR20</f>
        <v>2</v>
      </c>
      <c r="AP49" s="94">
        <f>'График 3'!AS20</f>
        <v>2</v>
      </c>
      <c r="AQ49" s="94">
        <f>'График 3'!AT20</f>
        <v>2</v>
      </c>
      <c r="AR49" s="94">
        <f>'График 3'!AU20</f>
        <v>2</v>
      </c>
      <c r="AS49" s="94">
        <f>'График 3'!AV20</f>
        <v>2</v>
      </c>
      <c r="AT49" s="94">
        <f>'График 3'!AW20</f>
        <v>2</v>
      </c>
      <c r="AU49" s="94">
        <f>'График 3'!AX20</f>
        <v>2</v>
      </c>
      <c r="AV49" s="94">
        <f>'График 3'!AY20</f>
        <v>2</v>
      </c>
      <c r="AW49" s="94">
        <f>'График 3'!AZ20</f>
        <v>2</v>
      </c>
      <c r="AX49" s="210"/>
      <c r="AY49" s="208"/>
      <c r="AZ49" s="208"/>
      <c r="BA49" s="208"/>
      <c r="BB49" s="208"/>
      <c r="BC49" s="208"/>
      <c r="BD49" s="208"/>
      <c r="BE49" s="208"/>
      <c r="BF49" s="208"/>
      <c r="BG49" s="208"/>
      <c r="BH49" s="14"/>
      <c r="BI49" s="219">
        <f t="shared" ref="BI49" si="46">SUM(G49:S49,Z49:AC49,AF49:AW49)</f>
        <v>96</v>
      </c>
      <c r="BJ49" s="219">
        <f t="shared" ref="BJ49" si="47">SUM(G50:S50,Z50:AC50,AF50:AW50)</f>
        <v>48</v>
      </c>
    </row>
    <row r="50" spans="2:62" ht="22.5" customHeight="1">
      <c r="B50" s="222"/>
      <c r="C50" s="217"/>
      <c r="D50" s="218"/>
      <c r="E50" s="95" t="s">
        <v>82</v>
      </c>
      <c r="F50" s="93"/>
      <c r="G50" s="98">
        <f>G49/2</f>
        <v>2</v>
      </c>
      <c r="H50" s="98">
        <f t="shared" ref="H50:S50" si="48">H49/2</f>
        <v>2</v>
      </c>
      <c r="I50" s="98">
        <f t="shared" si="48"/>
        <v>2</v>
      </c>
      <c r="J50" s="98">
        <f t="shared" si="48"/>
        <v>2</v>
      </c>
      <c r="K50" s="98">
        <f t="shared" si="48"/>
        <v>2</v>
      </c>
      <c r="L50" s="98">
        <f t="shared" si="48"/>
        <v>2</v>
      </c>
      <c r="M50" s="98">
        <f t="shared" si="48"/>
        <v>2</v>
      </c>
      <c r="N50" s="98">
        <f t="shared" si="48"/>
        <v>2</v>
      </c>
      <c r="O50" s="98">
        <f t="shared" si="48"/>
        <v>2</v>
      </c>
      <c r="P50" s="98">
        <f t="shared" si="48"/>
        <v>2</v>
      </c>
      <c r="Q50" s="98">
        <f t="shared" si="48"/>
        <v>2</v>
      </c>
      <c r="R50" s="98">
        <f t="shared" si="48"/>
        <v>2</v>
      </c>
      <c r="S50" s="98">
        <f t="shared" si="48"/>
        <v>2</v>
      </c>
      <c r="T50" s="207"/>
      <c r="U50" s="141"/>
      <c r="V50" s="141"/>
      <c r="W50" s="141"/>
      <c r="X50" s="208"/>
      <c r="Y50" s="208"/>
      <c r="Z50" s="96">
        <f t="shared" ref="Z50:AC50" si="49">Z49/2</f>
        <v>1</v>
      </c>
      <c r="AA50" s="96">
        <f t="shared" si="49"/>
        <v>1</v>
      </c>
      <c r="AB50" s="96">
        <f t="shared" si="49"/>
        <v>1</v>
      </c>
      <c r="AC50" s="96">
        <f t="shared" si="49"/>
        <v>1</v>
      </c>
      <c r="AD50" s="141"/>
      <c r="AE50" s="141"/>
      <c r="AF50" s="96">
        <f t="shared" ref="AF50:AW50" si="50">AF49/2</f>
        <v>1</v>
      </c>
      <c r="AG50" s="96">
        <f t="shared" si="50"/>
        <v>1</v>
      </c>
      <c r="AH50" s="96">
        <f t="shared" si="50"/>
        <v>1</v>
      </c>
      <c r="AI50" s="96">
        <f t="shared" si="50"/>
        <v>1</v>
      </c>
      <c r="AJ50" s="96">
        <f t="shared" si="50"/>
        <v>1</v>
      </c>
      <c r="AK50" s="96">
        <f t="shared" si="50"/>
        <v>1</v>
      </c>
      <c r="AL50" s="96">
        <f t="shared" si="50"/>
        <v>1</v>
      </c>
      <c r="AM50" s="96">
        <f t="shared" si="50"/>
        <v>1</v>
      </c>
      <c r="AN50" s="96">
        <f t="shared" si="50"/>
        <v>1</v>
      </c>
      <c r="AO50" s="96">
        <f t="shared" si="50"/>
        <v>1</v>
      </c>
      <c r="AP50" s="96">
        <f t="shared" si="50"/>
        <v>1</v>
      </c>
      <c r="AQ50" s="96">
        <f t="shared" si="50"/>
        <v>1</v>
      </c>
      <c r="AR50" s="96">
        <f t="shared" si="50"/>
        <v>1</v>
      </c>
      <c r="AS50" s="96">
        <f t="shared" si="50"/>
        <v>1</v>
      </c>
      <c r="AT50" s="96">
        <f t="shared" si="50"/>
        <v>1</v>
      </c>
      <c r="AU50" s="96">
        <f t="shared" si="50"/>
        <v>1</v>
      </c>
      <c r="AV50" s="96">
        <f t="shared" si="50"/>
        <v>1</v>
      </c>
      <c r="AW50" s="96">
        <f t="shared" si="50"/>
        <v>1</v>
      </c>
      <c r="AX50" s="210"/>
      <c r="AY50" s="208"/>
      <c r="AZ50" s="208"/>
      <c r="BA50" s="208"/>
      <c r="BB50" s="208"/>
      <c r="BC50" s="208"/>
      <c r="BD50" s="208"/>
      <c r="BE50" s="208"/>
      <c r="BF50" s="208"/>
      <c r="BG50" s="208"/>
      <c r="BH50" s="14"/>
      <c r="BI50" s="220"/>
      <c r="BJ50" s="220"/>
    </row>
    <row r="51" spans="2:62" ht="22.5" customHeight="1">
      <c r="B51" s="221" t="s">
        <v>33</v>
      </c>
      <c r="C51" s="215" t="s">
        <v>142</v>
      </c>
      <c r="D51" s="216"/>
      <c r="E51" s="92" t="s">
        <v>80</v>
      </c>
      <c r="F51" s="93"/>
      <c r="G51" s="94">
        <f>'График 3'!J21</f>
        <v>0</v>
      </c>
      <c r="H51" s="94">
        <f>'График 3'!K21</f>
        <v>0</v>
      </c>
      <c r="I51" s="94">
        <f>'График 3'!L21</f>
        <v>0</v>
      </c>
      <c r="J51" s="94">
        <f>'График 3'!M21</f>
        <v>0</v>
      </c>
      <c r="K51" s="94">
        <f>'График 3'!N21</f>
        <v>0</v>
      </c>
      <c r="L51" s="94">
        <f>'График 3'!O21</f>
        <v>0</v>
      </c>
      <c r="M51" s="94">
        <f>'График 3'!P21</f>
        <v>0</v>
      </c>
      <c r="N51" s="94">
        <f>'График 3'!Q21</f>
        <v>0</v>
      </c>
      <c r="O51" s="94">
        <f>'График 3'!R21</f>
        <v>0</v>
      </c>
      <c r="P51" s="94">
        <f>'График 3'!S21</f>
        <v>0</v>
      </c>
      <c r="Q51" s="94">
        <f>'График 3'!T21</f>
        <v>0</v>
      </c>
      <c r="R51" s="94">
        <f>'График 3'!U21</f>
        <v>0</v>
      </c>
      <c r="S51" s="94">
        <f>'График 3'!V21</f>
        <v>0</v>
      </c>
      <c r="T51" s="207"/>
      <c r="U51" s="141"/>
      <c r="V51" s="141"/>
      <c r="W51" s="141"/>
      <c r="X51" s="208"/>
      <c r="Y51" s="208"/>
      <c r="Z51" s="94">
        <f>'График 3'!AC21</f>
        <v>2</v>
      </c>
      <c r="AA51" s="94">
        <f>'График 3'!AD21</f>
        <v>2</v>
      </c>
      <c r="AB51" s="94">
        <f>'График 3'!AE21</f>
        <v>2</v>
      </c>
      <c r="AC51" s="94">
        <f>'График 3'!AF21</f>
        <v>2</v>
      </c>
      <c r="AD51" s="141"/>
      <c r="AE51" s="141"/>
      <c r="AF51" s="94">
        <f>'График 3'!AI21</f>
        <v>2</v>
      </c>
      <c r="AG51" s="94">
        <f>'График 3'!AJ21</f>
        <v>2</v>
      </c>
      <c r="AH51" s="94">
        <f>'График 3'!AK21</f>
        <v>2</v>
      </c>
      <c r="AI51" s="94">
        <f>'График 3'!AL21</f>
        <v>2</v>
      </c>
      <c r="AJ51" s="94">
        <f>'График 3'!AM21</f>
        <v>2</v>
      </c>
      <c r="AK51" s="94">
        <f>'График 3'!AN21</f>
        <v>2</v>
      </c>
      <c r="AL51" s="94">
        <f>'График 3'!AO21</f>
        <v>2</v>
      </c>
      <c r="AM51" s="94">
        <f>'График 3'!AP21</f>
        <v>2</v>
      </c>
      <c r="AN51" s="94">
        <f>'График 3'!AQ21</f>
        <v>2</v>
      </c>
      <c r="AO51" s="94">
        <f>'График 3'!AR21</f>
        <v>2</v>
      </c>
      <c r="AP51" s="94">
        <f>'График 3'!AS21</f>
        <v>2</v>
      </c>
      <c r="AQ51" s="94">
        <f>'График 3'!AT21</f>
        <v>2</v>
      </c>
      <c r="AR51" s="94">
        <f>'График 3'!AU21</f>
        <v>2</v>
      </c>
      <c r="AS51" s="94">
        <f>'График 3'!AV21</f>
        <v>2</v>
      </c>
      <c r="AT51" s="94">
        <f>'График 3'!AW21</f>
        <v>2</v>
      </c>
      <c r="AU51" s="94">
        <f>'График 3'!AX21</f>
        <v>2</v>
      </c>
      <c r="AV51" s="94">
        <f>'График 3'!AY21</f>
        <v>2</v>
      </c>
      <c r="AW51" s="94">
        <f>'График 3'!AZ21</f>
        <v>2</v>
      </c>
      <c r="AX51" s="210"/>
      <c r="AY51" s="208"/>
      <c r="AZ51" s="208"/>
      <c r="BA51" s="208"/>
      <c r="BB51" s="208"/>
      <c r="BC51" s="208"/>
      <c r="BD51" s="208"/>
      <c r="BE51" s="208"/>
      <c r="BF51" s="208"/>
      <c r="BG51" s="208"/>
      <c r="BH51" s="14"/>
      <c r="BI51" s="219">
        <f t="shared" ref="BI51" si="51">SUM(G51:S51,Z51:AC51,AF51:AW51)</f>
        <v>44</v>
      </c>
      <c r="BJ51" s="219">
        <f t="shared" ref="BJ51" si="52">SUM(G52:S52,Z52:AC52,AF52:AW52)</f>
        <v>22</v>
      </c>
    </row>
    <row r="52" spans="2:62" ht="22.5" customHeight="1">
      <c r="B52" s="222"/>
      <c r="C52" s="217"/>
      <c r="D52" s="218"/>
      <c r="E52" s="95" t="s">
        <v>82</v>
      </c>
      <c r="F52" s="93"/>
      <c r="G52" s="98">
        <f>G51/2</f>
        <v>0</v>
      </c>
      <c r="H52" s="98">
        <f t="shared" ref="H52:S52" si="53">H51/2</f>
        <v>0</v>
      </c>
      <c r="I52" s="98">
        <f t="shared" si="53"/>
        <v>0</v>
      </c>
      <c r="J52" s="98">
        <f t="shared" si="53"/>
        <v>0</v>
      </c>
      <c r="K52" s="98">
        <f t="shared" si="53"/>
        <v>0</v>
      </c>
      <c r="L52" s="98">
        <f t="shared" si="53"/>
        <v>0</v>
      </c>
      <c r="M52" s="98">
        <f t="shared" si="53"/>
        <v>0</v>
      </c>
      <c r="N52" s="98">
        <f t="shared" si="53"/>
        <v>0</v>
      </c>
      <c r="O52" s="98">
        <f t="shared" si="53"/>
        <v>0</v>
      </c>
      <c r="P52" s="98">
        <f t="shared" si="53"/>
        <v>0</v>
      </c>
      <c r="Q52" s="98">
        <f t="shared" si="53"/>
        <v>0</v>
      </c>
      <c r="R52" s="98">
        <f t="shared" si="53"/>
        <v>0</v>
      </c>
      <c r="S52" s="98">
        <f t="shared" si="53"/>
        <v>0</v>
      </c>
      <c r="T52" s="207"/>
      <c r="U52" s="141"/>
      <c r="V52" s="141"/>
      <c r="W52" s="141"/>
      <c r="X52" s="208"/>
      <c r="Y52" s="208"/>
      <c r="Z52" s="96">
        <f t="shared" ref="Z52:AC52" si="54">Z51/2</f>
        <v>1</v>
      </c>
      <c r="AA52" s="96">
        <f t="shared" si="54"/>
        <v>1</v>
      </c>
      <c r="AB52" s="96">
        <f t="shared" si="54"/>
        <v>1</v>
      </c>
      <c r="AC52" s="96">
        <f t="shared" si="54"/>
        <v>1</v>
      </c>
      <c r="AD52" s="141"/>
      <c r="AE52" s="141"/>
      <c r="AF52" s="96">
        <f t="shared" ref="AF52:AW52" si="55">AF51/2</f>
        <v>1</v>
      </c>
      <c r="AG52" s="96">
        <f t="shared" si="55"/>
        <v>1</v>
      </c>
      <c r="AH52" s="96">
        <f t="shared" si="55"/>
        <v>1</v>
      </c>
      <c r="AI52" s="96">
        <f t="shared" si="55"/>
        <v>1</v>
      </c>
      <c r="AJ52" s="96">
        <f t="shared" si="55"/>
        <v>1</v>
      </c>
      <c r="AK52" s="96">
        <f t="shared" si="55"/>
        <v>1</v>
      </c>
      <c r="AL52" s="96">
        <f t="shared" si="55"/>
        <v>1</v>
      </c>
      <c r="AM52" s="96">
        <f t="shared" si="55"/>
        <v>1</v>
      </c>
      <c r="AN52" s="96">
        <f t="shared" si="55"/>
        <v>1</v>
      </c>
      <c r="AO52" s="96">
        <f t="shared" si="55"/>
        <v>1</v>
      </c>
      <c r="AP52" s="96">
        <f t="shared" si="55"/>
        <v>1</v>
      </c>
      <c r="AQ52" s="96">
        <f t="shared" si="55"/>
        <v>1</v>
      </c>
      <c r="AR52" s="96">
        <f t="shared" si="55"/>
        <v>1</v>
      </c>
      <c r="AS52" s="96">
        <f t="shared" si="55"/>
        <v>1</v>
      </c>
      <c r="AT52" s="96">
        <f t="shared" si="55"/>
        <v>1</v>
      </c>
      <c r="AU52" s="96">
        <f t="shared" si="55"/>
        <v>1</v>
      </c>
      <c r="AV52" s="96">
        <f t="shared" si="55"/>
        <v>1</v>
      </c>
      <c r="AW52" s="96">
        <f t="shared" si="55"/>
        <v>1</v>
      </c>
      <c r="AX52" s="210"/>
      <c r="AY52" s="208"/>
      <c r="AZ52" s="208"/>
      <c r="BA52" s="208"/>
      <c r="BB52" s="208"/>
      <c r="BC52" s="208"/>
      <c r="BD52" s="208"/>
      <c r="BE52" s="208"/>
      <c r="BF52" s="208"/>
      <c r="BG52" s="208"/>
      <c r="BH52" s="14"/>
      <c r="BI52" s="220"/>
      <c r="BJ52" s="220"/>
    </row>
    <row r="53" spans="2:62" ht="22.5" customHeight="1">
      <c r="B53" s="221" t="s">
        <v>34</v>
      </c>
      <c r="C53" s="215" t="s">
        <v>35</v>
      </c>
      <c r="D53" s="216"/>
      <c r="E53" s="92" t="s">
        <v>80</v>
      </c>
      <c r="F53" s="93"/>
      <c r="G53" s="94">
        <f>'График 3'!J22</f>
        <v>0</v>
      </c>
      <c r="H53" s="94">
        <f>'График 3'!K22</f>
        <v>0</v>
      </c>
      <c r="I53" s="94">
        <f>'График 3'!L22</f>
        <v>0</v>
      </c>
      <c r="J53" s="94">
        <f>'График 3'!M22</f>
        <v>0</v>
      </c>
      <c r="K53" s="94">
        <f>'График 3'!N22</f>
        <v>0</v>
      </c>
      <c r="L53" s="94">
        <f>'График 3'!O22</f>
        <v>0</v>
      </c>
      <c r="M53" s="94">
        <f>'График 3'!P22</f>
        <v>0</v>
      </c>
      <c r="N53" s="94">
        <f>'График 3'!Q22</f>
        <v>0</v>
      </c>
      <c r="O53" s="94">
        <f>'График 3'!R22</f>
        <v>0</v>
      </c>
      <c r="P53" s="94">
        <f>'График 3'!S22</f>
        <v>0</v>
      </c>
      <c r="Q53" s="94">
        <f>'График 3'!T22</f>
        <v>0</v>
      </c>
      <c r="R53" s="94">
        <f>'График 3'!U22</f>
        <v>0</v>
      </c>
      <c r="S53" s="94">
        <f>'График 3'!V22</f>
        <v>0</v>
      </c>
      <c r="T53" s="207"/>
      <c r="U53" s="141"/>
      <c r="V53" s="141"/>
      <c r="W53" s="141"/>
      <c r="X53" s="208"/>
      <c r="Y53" s="208"/>
      <c r="Z53" s="94">
        <f>'График 3'!AC22</f>
        <v>2</v>
      </c>
      <c r="AA53" s="94">
        <f>'График 3'!AD22</f>
        <v>2</v>
      </c>
      <c r="AB53" s="94">
        <f>'График 3'!AE22</f>
        <v>2</v>
      </c>
      <c r="AC53" s="94">
        <f>'График 3'!AF22</f>
        <v>2</v>
      </c>
      <c r="AD53" s="141"/>
      <c r="AE53" s="141"/>
      <c r="AF53" s="94">
        <f>'График 3'!AI22</f>
        <v>2</v>
      </c>
      <c r="AG53" s="94">
        <f>'График 3'!AJ22</f>
        <v>2</v>
      </c>
      <c r="AH53" s="94">
        <f>'График 3'!AK22</f>
        <v>2</v>
      </c>
      <c r="AI53" s="94">
        <f>'График 3'!AL22</f>
        <v>2</v>
      </c>
      <c r="AJ53" s="94">
        <f>'График 3'!AM22</f>
        <v>2</v>
      </c>
      <c r="AK53" s="94">
        <f>'График 3'!AN22</f>
        <v>2</v>
      </c>
      <c r="AL53" s="94">
        <f>'График 3'!AO22</f>
        <v>2</v>
      </c>
      <c r="AM53" s="94">
        <f>'График 3'!AP22</f>
        <v>2</v>
      </c>
      <c r="AN53" s="94">
        <f>'График 3'!AQ22</f>
        <v>2</v>
      </c>
      <c r="AO53" s="94">
        <f>'График 3'!AR22</f>
        <v>2</v>
      </c>
      <c r="AP53" s="94">
        <f>'График 3'!AS22</f>
        <v>2</v>
      </c>
      <c r="AQ53" s="94">
        <f>'График 3'!AT22</f>
        <v>2</v>
      </c>
      <c r="AR53" s="94">
        <f>'График 3'!AU22</f>
        <v>2</v>
      </c>
      <c r="AS53" s="94">
        <f>'График 3'!AV22</f>
        <v>2</v>
      </c>
      <c r="AT53" s="94">
        <f>'График 3'!AW22</f>
        <v>2</v>
      </c>
      <c r="AU53" s="94">
        <f>'График 3'!AX22</f>
        <v>2</v>
      </c>
      <c r="AV53" s="94">
        <f>'График 3'!AY22</f>
        <v>2</v>
      </c>
      <c r="AW53" s="94">
        <f>'График 3'!AZ22</f>
        <v>2</v>
      </c>
      <c r="AX53" s="210"/>
      <c r="AY53" s="208"/>
      <c r="AZ53" s="208"/>
      <c r="BA53" s="208"/>
      <c r="BB53" s="208"/>
      <c r="BC53" s="208"/>
      <c r="BD53" s="208"/>
      <c r="BE53" s="208"/>
      <c r="BF53" s="208"/>
      <c r="BG53" s="208"/>
      <c r="BH53" s="14"/>
      <c r="BI53" s="219">
        <f t="shared" ref="BI53" si="56">SUM(G53:S53,Z53:AC53,AF53:AW53)</f>
        <v>44</v>
      </c>
      <c r="BJ53" s="219">
        <f t="shared" ref="BJ53" si="57">SUM(G54:S54,Z54:AC54,AF54:AW54)</f>
        <v>22</v>
      </c>
    </row>
    <row r="54" spans="2:62" ht="22.5" customHeight="1">
      <c r="B54" s="222"/>
      <c r="C54" s="217"/>
      <c r="D54" s="218"/>
      <c r="E54" s="95" t="s">
        <v>82</v>
      </c>
      <c r="F54" s="93"/>
      <c r="G54" s="98">
        <f>G53/2</f>
        <v>0</v>
      </c>
      <c r="H54" s="98">
        <f t="shared" ref="H54:S54" si="58">H53/2</f>
        <v>0</v>
      </c>
      <c r="I54" s="98">
        <f t="shared" si="58"/>
        <v>0</v>
      </c>
      <c r="J54" s="98">
        <f t="shared" si="58"/>
        <v>0</v>
      </c>
      <c r="K54" s="98">
        <f t="shared" si="58"/>
        <v>0</v>
      </c>
      <c r="L54" s="98">
        <f t="shared" si="58"/>
        <v>0</v>
      </c>
      <c r="M54" s="98">
        <f t="shared" si="58"/>
        <v>0</v>
      </c>
      <c r="N54" s="98">
        <f t="shared" si="58"/>
        <v>0</v>
      </c>
      <c r="O54" s="98">
        <f t="shared" si="58"/>
        <v>0</v>
      </c>
      <c r="P54" s="98">
        <f t="shared" si="58"/>
        <v>0</v>
      </c>
      <c r="Q54" s="98">
        <f t="shared" si="58"/>
        <v>0</v>
      </c>
      <c r="R54" s="98">
        <f t="shared" si="58"/>
        <v>0</v>
      </c>
      <c r="S54" s="98">
        <f t="shared" si="58"/>
        <v>0</v>
      </c>
      <c r="T54" s="207"/>
      <c r="U54" s="141"/>
      <c r="V54" s="141"/>
      <c r="W54" s="141"/>
      <c r="X54" s="208"/>
      <c r="Y54" s="208"/>
      <c r="Z54" s="98">
        <f t="shared" ref="Z54:AC54" si="59">Z53/2</f>
        <v>1</v>
      </c>
      <c r="AA54" s="98">
        <f t="shared" si="59"/>
        <v>1</v>
      </c>
      <c r="AB54" s="98">
        <f t="shared" si="59"/>
        <v>1</v>
      </c>
      <c r="AC54" s="98">
        <f t="shared" si="59"/>
        <v>1</v>
      </c>
      <c r="AD54" s="141"/>
      <c r="AE54" s="141"/>
      <c r="AF54" s="98">
        <f t="shared" ref="AF54:AW54" si="60">AF53/2</f>
        <v>1</v>
      </c>
      <c r="AG54" s="98">
        <f t="shared" si="60"/>
        <v>1</v>
      </c>
      <c r="AH54" s="98">
        <f t="shared" si="60"/>
        <v>1</v>
      </c>
      <c r="AI54" s="98">
        <f t="shared" si="60"/>
        <v>1</v>
      </c>
      <c r="AJ54" s="98">
        <f t="shared" si="60"/>
        <v>1</v>
      </c>
      <c r="AK54" s="98">
        <f t="shared" si="60"/>
        <v>1</v>
      </c>
      <c r="AL54" s="98">
        <f t="shared" si="60"/>
        <v>1</v>
      </c>
      <c r="AM54" s="98">
        <f t="shared" si="60"/>
        <v>1</v>
      </c>
      <c r="AN54" s="98">
        <f t="shared" si="60"/>
        <v>1</v>
      </c>
      <c r="AO54" s="98">
        <f t="shared" si="60"/>
        <v>1</v>
      </c>
      <c r="AP54" s="98">
        <f t="shared" si="60"/>
        <v>1</v>
      </c>
      <c r="AQ54" s="98">
        <f t="shared" si="60"/>
        <v>1</v>
      </c>
      <c r="AR54" s="98">
        <f t="shared" si="60"/>
        <v>1</v>
      </c>
      <c r="AS54" s="98">
        <f t="shared" si="60"/>
        <v>1</v>
      </c>
      <c r="AT54" s="98">
        <f t="shared" si="60"/>
        <v>1</v>
      </c>
      <c r="AU54" s="98">
        <f t="shared" si="60"/>
        <v>1</v>
      </c>
      <c r="AV54" s="98">
        <f t="shared" si="60"/>
        <v>1</v>
      </c>
      <c r="AW54" s="98">
        <f t="shared" si="60"/>
        <v>1</v>
      </c>
      <c r="AX54" s="210"/>
      <c r="AY54" s="208"/>
      <c r="AZ54" s="208"/>
      <c r="BA54" s="208"/>
      <c r="BB54" s="208"/>
      <c r="BC54" s="208"/>
      <c r="BD54" s="208"/>
      <c r="BE54" s="208"/>
      <c r="BF54" s="208"/>
      <c r="BG54" s="208"/>
      <c r="BH54" s="14"/>
      <c r="BI54" s="220"/>
      <c r="BJ54" s="220"/>
    </row>
    <row r="55" spans="2:62" ht="22.5" customHeight="1">
      <c r="B55" s="221" t="s">
        <v>36</v>
      </c>
      <c r="C55" s="215" t="s">
        <v>37</v>
      </c>
      <c r="D55" s="216"/>
      <c r="E55" s="92" t="s">
        <v>80</v>
      </c>
      <c r="F55" s="93"/>
      <c r="G55" s="94">
        <f>'График 3'!J23</f>
        <v>0</v>
      </c>
      <c r="H55" s="94">
        <f>'График 3'!K23</f>
        <v>0</v>
      </c>
      <c r="I55" s="94">
        <f>'График 3'!L23</f>
        <v>0</v>
      </c>
      <c r="J55" s="94">
        <f>'График 3'!M23</f>
        <v>0</v>
      </c>
      <c r="K55" s="94">
        <f>'График 3'!N23</f>
        <v>0</v>
      </c>
      <c r="L55" s="94">
        <f>'График 3'!O23</f>
        <v>0</v>
      </c>
      <c r="M55" s="94">
        <f>'График 3'!P23</f>
        <v>0</v>
      </c>
      <c r="N55" s="94">
        <f>'График 3'!Q23</f>
        <v>0</v>
      </c>
      <c r="O55" s="94">
        <f>'График 3'!R23</f>
        <v>0</v>
      </c>
      <c r="P55" s="94">
        <f>'График 3'!S23</f>
        <v>0</v>
      </c>
      <c r="Q55" s="94">
        <f>'График 3'!T23</f>
        <v>0</v>
      </c>
      <c r="R55" s="94">
        <f>'График 3'!U23</f>
        <v>0</v>
      </c>
      <c r="S55" s="94">
        <f>'График 3'!V23</f>
        <v>0</v>
      </c>
      <c r="T55" s="207"/>
      <c r="U55" s="141"/>
      <c r="V55" s="141"/>
      <c r="W55" s="141"/>
      <c r="X55" s="208"/>
      <c r="Y55" s="208"/>
      <c r="Z55" s="94">
        <f>'График 3'!AC23</f>
        <v>2</v>
      </c>
      <c r="AA55" s="94">
        <f>'График 3'!AD23</f>
        <v>2</v>
      </c>
      <c r="AB55" s="94">
        <f>'График 3'!AE23</f>
        <v>2</v>
      </c>
      <c r="AC55" s="94">
        <f>'График 3'!AF23</f>
        <v>2</v>
      </c>
      <c r="AD55" s="141"/>
      <c r="AE55" s="141"/>
      <c r="AF55" s="94">
        <f>'График 3'!AI23</f>
        <v>4</v>
      </c>
      <c r="AG55" s="94">
        <f>'График 3'!AJ23</f>
        <v>4</v>
      </c>
      <c r="AH55" s="94">
        <f>'График 3'!AK23</f>
        <v>4</v>
      </c>
      <c r="AI55" s="94">
        <f>'График 3'!AL23</f>
        <v>4</v>
      </c>
      <c r="AJ55" s="94">
        <f>'График 3'!AM23</f>
        <v>4</v>
      </c>
      <c r="AK55" s="94">
        <f>'График 3'!AN23</f>
        <v>4</v>
      </c>
      <c r="AL55" s="94">
        <f>'График 3'!AO23</f>
        <v>4</v>
      </c>
      <c r="AM55" s="94">
        <f>'График 3'!AP23</f>
        <v>4</v>
      </c>
      <c r="AN55" s="94">
        <f>'График 3'!AQ23</f>
        <v>4</v>
      </c>
      <c r="AO55" s="94">
        <f>'График 3'!AR23</f>
        <v>4</v>
      </c>
      <c r="AP55" s="94">
        <f>'График 3'!AS23</f>
        <v>4</v>
      </c>
      <c r="AQ55" s="94">
        <f>'График 3'!AT23</f>
        <v>4</v>
      </c>
      <c r="AR55" s="94">
        <f>'График 3'!AU23</f>
        <v>4</v>
      </c>
      <c r="AS55" s="94">
        <f>'График 3'!AV23</f>
        <v>4</v>
      </c>
      <c r="AT55" s="94">
        <f>'График 3'!AW23</f>
        <v>4</v>
      </c>
      <c r="AU55" s="94">
        <f>'График 3'!AX23</f>
        <v>4</v>
      </c>
      <c r="AV55" s="94">
        <f>'График 3'!AY23</f>
        <v>4</v>
      </c>
      <c r="AW55" s="94">
        <f>'График 3'!AZ23</f>
        <v>4</v>
      </c>
      <c r="AX55" s="210"/>
      <c r="AY55" s="208"/>
      <c r="AZ55" s="208"/>
      <c r="BA55" s="208"/>
      <c r="BB55" s="208"/>
      <c r="BC55" s="208"/>
      <c r="BD55" s="208"/>
      <c r="BE55" s="208"/>
      <c r="BF55" s="208"/>
      <c r="BG55" s="208"/>
      <c r="BH55" s="14"/>
      <c r="BI55" s="219">
        <f t="shared" ref="BI55" si="61">SUM(G55:S55,Z55:AC55,AF55:AW55)</f>
        <v>80</v>
      </c>
      <c r="BJ55" s="219">
        <f t="shared" ref="BJ55" si="62">SUM(G56:S56,Z56:AC56,AF56:AW56)</f>
        <v>40</v>
      </c>
    </row>
    <row r="56" spans="2:62" ht="22.5" customHeight="1" thickBot="1">
      <c r="B56" s="222"/>
      <c r="C56" s="217"/>
      <c r="D56" s="218"/>
      <c r="E56" s="95" t="s">
        <v>82</v>
      </c>
      <c r="F56" s="93"/>
      <c r="G56" s="98">
        <f>G55/2</f>
        <v>0</v>
      </c>
      <c r="H56" s="98">
        <f t="shared" ref="H56:S56" si="63">H55/2</f>
        <v>0</v>
      </c>
      <c r="I56" s="98">
        <f t="shared" si="63"/>
        <v>0</v>
      </c>
      <c r="J56" s="98">
        <f t="shared" si="63"/>
        <v>0</v>
      </c>
      <c r="K56" s="98">
        <f t="shared" si="63"/>
        <v>0</v>
      </c>
      <c r="L56" s="98">
        <f t="shared" si="63"/>
        <v>0</v>
      </c>
      <c r="M56" s="98">
        <f t="shared" si="63"/>
        <v>0</v>
      </c>
      <c r="N56" s="98">
        <f t="shared" si="63"/>
        <v>0</v>
      </c>
      <c r="O56" s="98">
        <f t="shared" si="63"/>
        <v>0</v>
      </c>
      <c r="P56" s="98">
        <f t="shared" si="63"/>
        <v>0</v>
      </c>
      <c r="Q56" s="98">
        <f t="shared" si="63"/>
        <v>0</v>
      </c>
      <c r="R56" s="98">
        <f t="shared" si="63"/>
        <v>0</v>
      </c>
      <c r="S56" s="98">
        <f t="shared" si="63"/>
        <v>0</v>
      </c>
      <c r="T56" s="207"/>
      <c r="U56" s="141"/>
      <c r="V56" s="141"/>
      <c r="W56" s="141"/>
      <c r="X56" s="208"/>
      <c r="Y56" s="208"/>
      <c r="Z56" s="98">
        <f t="shared" ref="Z56:AC56" si="64">Z55/2</f>
        <v>1</v>
      </c>
      <c r="AA56" s="98">
        <f t="shared" si="64"/>
        <v>1</v>
      </c>
      <c r="AB56" s="98">
        <f t="shared" si="64"/>
        <v>1</v>
      </c>
      <c r="AC56" s="98">
        <f t="shared" si="64"/>
        <v>1</v>
      </c>
      <c r="AD56" s="141"/>
      <c r="AE56" s="141"/>
      <c r="AF56" s="98">
        <f t="shared" ref="AF56:AW56" si="65">AF55/2</f>
        <v>2</v>
      </c>
      <c r="AG56" s="98">
        <f t="shared" si="65"/>
        <v>2</v>
      </c>
      <c r="AH56" s="98">
        <f t="shared" si="65"/>
        <v>2</v>
      </c>
      <c r="AI56" s="98">
        <f t="shared" si="65"/>
        <v>2</v>
      </c>
      <c r="AJ56" s="98">
        <f t="shared" si="65"/>
        <v>2</v>
      </c>
      <c r="AK56" s="98">
        <f t="shared" si="65"/>
        <v>2</v>
      </c>
      <c r="AL56" s="98">
        <f t="shared" si="65"/>
        <v>2</v>
      </c>
      <c r="AM56" s="98">
        <f t="shared" si="65"/>
        <v>2</v>
      </c>
      <c r="AN56" s="98">
        <f t="shared" si="65"/>
        <v>2</v>
      </c>
      <c r="AO56" s="98">
        <f t="shared" si="65"/>
        <v>2</v>
      </c>
      <c r="AP56" s="98">
        <f t="shared" si="65"/>
        <v>2</v>
      </c>
      <c r="AQ56" s="98">
        <f t="shared" si="65"/>
        <v>2</v>
      </c>
      <c r="AR56" s="98">
        <f t="shared" si="65"/>
        <v>2</v>
      </c>
      <c r="AS56" s="98">
        <f t="shared" si="65"/>
        <v>2</v>
      </c>
      <c r="AT56" s="98">
        <f t="shared" si="65"/>
        <v>2</v>
      </c>
      <c r="AU56" s="98">
        <f t="shared" si="65"/>
        <v>2</v>
      </c>
      <c r="AV56" s="98">
        <f t="shared" si="65"/>
        <v>2</v>
      </c>
      <c r="AW56" s="98">
        <f t="shared" si="65"/>
        <v>2</v>
      </c>
      <c r="AX56" s="210"/>
      <c r="AY56" s="208"/>
      <c r="AZ56" s="208"/>
      <c r="BA56" s="208"/>
      <c r="BB56" s="208"/>
      <c r="BC56" s="208"/>
      <c r="BD56" s="208"/>
      <c r="BE56" s="208"/>
      <c r="BF56" s="208"/>
      <c r="BG56" s="208"/>
      <c r="BH56" s="14"/>
      <c r="BI56" s="220"/>
      <c r="BJ56" s="220"/>
    </row>
    <row r="57" spans="2:62" ht="22.5" customHeight="1">
      <c r="B57" s="223" t="s">
        <v>38</v>
      </c>
      <c r="C57" s="225" t="s">
        <v>39</v>
      </c>
      <c r="D57" s="226"/>
      <c r="E57" s="100" t="s">
        <v>80</v>
      </c>
      <c r="F57" s="140"/>
      <c r="G57" s="144">
        <f>G59+G65+G73</f>
        <v>28</v>
      </c>
      <c r="H57" s="144">
        <f t="shared" ref="H57:S57" si="66">H59+H65+H73</f>
        <v>28</v>
      </c>
      <c r="I57" s="144">
        <f t="shared" si="66"/>
        <v>28</v>
      </c>
      <c r="J57" s="144">
        <f t="shared" si="66"/>
        <v>28</v>
      </c>
      <c r="K57" s="144">
        <f t="shared" si="66"/>
        <v>28</v>
      </c>
      <c r="L57" s="144">
        <f t="shared" si="66"/>
        <v>28</v>
      </c>
      <c r="M57" s="144">
        <f t="shared" si="66"/>
        <v>28</v>
      </c>
      <c r="N57" s="144">
        <f t="shared" si="66"/>
        <v>28</v>
      </c>
      <c r="O57" s="144">
        <f t="shared" si="66"/>
        <v>28</v>
      </c>
      <c r="P57" s="144">
        <f t="shared" si="66"/>
        <v>28</v>
      </c>
      <c r="Q57" s="144">
        <f t="shared" si="66"/>
        <v>28</v>
      </c>
      <c r="R57" s="144">
        <f t="shared" si="66"/>
        <v>28</v>
      </c>
      <c r="S57" s="144">
        <f t="shared" si="66"/>
        <v>28</v>
      </c>
      <c r="T57" s="207"/>
      <c r="U57" s="144">
        <f t="shared" ref="U57:W57" si="67">U59+U65+U73</f>
        <v>36</v>
      </c>
      <c r="V57" s="144">
        <f t="shared" si="67"/>
        <v>36</v>
      </c>
      <c r="W57" s="144">
        <f t="shared" si="67"/>
        <v>36</v>
      </c>
      <c r="X57" s="208"/>
      <c r="Y57" s="208"/>
      <c r="Z57" s="144">
        <f t="shared" ref="Z57:AW57" si="68">Z59+Z65+Z73</f>
        <v>14</v>
      </c>
      <c r="AA57" s="144">
        <f t="shared" si="68"/>
        <v>14</v>
      </c>
      <c r="AB57" s="144">
        <f t="shared" si="68"/>
        <v>14</v>
      </c>
      <c r="AC57" s="144">
        <f t="shared" si="68"/>
        <v>14</v>
      </c>
      <c r="AD57" s="144">
        <f t="shared" si="68"/>
        <v>36</v>
      </c>
      <c r="AE57" s="144">
        <f t="shared" si="68"/>
        <v>36</v>
      </c>
      <c r="AF57" s="144">
        <f t="shared" si="68"/>
        <v>14</v>
      </c>
      <c r="AG57" s="144">
        <f t="shared" si="68"/>
        <v>14</v>
      </c>
      <c r="AH57" s="144">
        <f t="shared" si="68"/>
        <v>14</v>
      </c>
      <c r="AI57" s="144">
        <f t="shared" si="68"/>
        <v>14</v>
      </c>
      <c r="AJ57" s="144">
        <f t="shared" si="68"/>
        <v>14</v>
      </c>
      <c r="AK57" s="144">
        <f t="shared" si="68"/>
        <v>14</v>
      </c>
      <c r="AL57" s="144">
        <f t="shared" si="68"/>
        <v>14</v>
      </c>
      <c r="AM57" s="144">
        <f t="shared" si="68"/>
        <v>14</v>
      </c>
      <c r="AN57" s="144">
        <f t="shared" si="68"/>
        <v>14</v>
      </c>
      <c r="AO57" s="144">
        <f t="shared" si="68"/>
        <v>14</v>
      </c>
      <c r="AP57" s="144">
        <f t="shared" si="68"/>
        <v>14</v>
      </c>
      <c r="AQ57" s="144">
        <f t="shared" si="68"/>
        <v>14</v>
      </c>
      <c r="AR57" s="144">
        <f t="shared" si="68"/>
        <v>14</v>
      </c>
      <c r="AS57" s="144">
        <f t="shared" si="68"/>
        <v>14</v>
      </c>
      <c r="AT57" s="144">
        <f t="shared" si="68"/>
        <v>14</v>
      </c>
      <c r="AU57" s="144">
        <f t="shared" si="68"/>
        <v>14</v>
      </c>
      <c r="AV57" s="144">
        <f t="shared" si="68"/>
        <v>14</v>
      </c>
      <c r="AW57" s="144">
        <f t="shared" si="68"/>
        <v>14</v>
      </c>
      <c r="AX57" s="210"/>
      <c r="AY57" s="208"/>
      <c r="AZ57" s="208"/>
      <c r="BA57" s="208"/>
      <c r="BB57" s="208"/>
      <c r="BC57" s="208"/>
      <c r="BD57" s="208"/>
      <c r="BE57" s="208"/>
      <c r="BF57" s="208"/>
      <c r="BG57" s="208"/>
      <c r="BH57" s="13"/>
      <c r="BI57" s="229">
        <f t="shared" ref="BI57" si="69">SUM(G57:S57,Z57:AC57,AF57:AW57)</f>
        <v>672</v>
      </c>
      <c r="BJ57" s="229">
        <f t="shared" ref="BJ57" si="70">SUM(G58:S58,Z58:AC58,AF58:AW58)</f>
        <v>336</v>
      </c>
    </row>
    <row r="58" spans="2:62" ht="22.5" customHeight="1" thickBot="1">
      <c r="B58" s="224"/>
      <c r="C58" s="227"/>
      <c r="D58" s="228"/>
      <c r="E58" s="101" t="s">
        <v>82</v>
      </c>
      <c r="F58" s="140"/>
      <c r="G58" s="144">
        <f>G60+G66+G74</f>
        <v>14</v>
      </c>
      <c r="H58" s="144">
        <f t="shared" ref="H58:S58" si="71">H60+H66+H74</f>
        <v>14</v>
      </c>
      <c r="I58" s="144">
        <f t="shared" si="71"/>
        <v>14</v>
      </c>
      <c r="J58" s="144">
        <f t="shared" si="71"/>
        <v>14</v>
      </c>
      <c r="K58" s="144">
        <f t="shared" si="71"/>
        <v>14</v>
      </c>
      <c r="L58" s="144">
        <f t="shared" si="71"/>
        <v>14</v>
      </c>
      <c r="M58" s="144">
        <f t="shared" si="71"/>
        <v>14</v>
      </c>
      <c r="N58" s="144">
        <f t="shared" si="71"/>
        <v>14</v>
      </c>
      <c r="O58" s="144">
        <f t="shared" si="71"/>
        <v>14</v>
      </c>
      <c r="P58" s="144">
        <f t="shared" si="71"/>
        <v>14</v>
      </c>
      <c r="Q58" s="144">
        <f t="shared" si="71"/>
        <v>14</v>
      </c>
      <c r="R58" s="144">
        <f t="shared" si="71"/>
        <v>14</v>
      </c>
      <c r="S58" s="144">
        <f t="shared" si="71"/>
        <v>14</v>
      </c>
      <c r="T58" s="207"/>
      <c r="U58" s="144">
        <f t="shared" ref="U58:W58" si="72">U60+U66+U74</f>
        <v>0</v>
      </c>
      <c r="V58" s="144">
        <f t="shared" si="72"/>
        <v>0</v>
      </c>
      <c r="W58" s="144">
        <f t="shared" si="72"/>
        <v>0</v>
      </c>
      <c r="X58" s="208"/>
      <c r="Y58" s="208"/>
      <c r="Z58" s="144">
        <f t="shared" ref="Z58:AW58" si="73">Z60+Z66+Z74</f>
        <v>7</v>
      </c>
      <c r="AA58" s="144">
        <f t="shared" si="73"/>
        <v>7</v>
      </c>
      <c r="AB58" s="144">
        <f t="shared" si="73"/>
        <v>7</v>
      </c>
      <c r="AC58" s="144">
        <f t="shared" si="73"/>
        <v>7</v>
      </c>
      <c r="AD58" s="144">
        <f t="shared" si="73"/>
        <v>0</v>
      </c>
      <c r="AE58" s="144">
        <f t="shared" si="73"/>
        <v>0</v>
      </c>
      <c r="AF58" s="144">
        <f t="shared" si="73"/>
        <v>7</v>
      </c>
      <c r="AG58" s="144">
        <f t="shared" si="73"/>
        <v>7</v>
      </c>
      <c r="AH58" s="144">
        <f t="shared" si="73"/>
        <v>7</v>
      </c>
      <c r="AI58" s="144">
        <f t="shared" si="73"/>
        <v>7</v>
      </c>
      <c r="AJ58" s="144">
        <f t="shared" si="73"/>
        <v>7</v>
      </c>
      <c r="AK58" s="144">
        <f t="shared" si="73"/>
        <v>7</v>
      </c>
      <c r="AL58" s="144">
        <f t="shared" si="73"/>
        <v>7</v>
      </c>
      <c r="AM58" s="144">
        <f t="shared" si="73"/>
        <v>7</v>
      </c>
      <c r="AN58" s="144">
        <f t="shared" si="73"/>
        <v>7</v>
      </c>
      <c r="AO58" s="144">
        <f t="shared" si="73"/>
        <v>7</v>
      </c>
      <c r="AP58" s="144">
        <f t="shared" si="73"/>
        <v>7</v>
      </c>
      <c r="AQ58" s="144">
        <f t="shared" si="73"/>
        <v>7</v>
      </c>
      <c r="AR58" s="144">
        <f t="shared" si="73"/>
        <v>7</v>
      </c>
      <c r="AS58" s="144">
        <f t="shared" si="73"/>
        <v>7</v>
      </c>
      <c r="AT58" s="144">
        <f t="shared" si="73"/>
        <v>7</v>
      </c>
      <c r="AU58" s="144">
        <f t="shared" si="73"/>
        <v>7</v>
      </c>
      <c r="AV58" s="144">
        <f t="shared" si="73"/>
        <v>7</v>
      </c>
      <c r="AW58" s="144">
        <f t="shared" si="73"/>
        <v>7</v>
      </c>
      <c r="AX58" s="210"/>
      <c r="AY58" s="208"/>
      <c r="AZ58" s="208"/>
      <c r="BA58" s="208"/>
      <c r="BB58" s="208"/>
      <c r="BC58" s="208"/>
      <c r="BD58" s="208"/>
      <c r="BE58" s="208"/>
      <c r="BF58" s="208"/>
      <c r="BG58" s="208"/>
      <c r="BH58" s="13"/>
      <c r="BI58" s="230"/>
      <c r="BJ58" s="230"/>
    </row>
    <row r="59" spans="2:62" ht="30.75" customHeight="1">
      <c r="B59" s="231" t="s">
        <v>40</v>
      </c>
      <c r="C59" s="233" t="s">
        <v>143</v>
      </c>
      <c r="D59" s="234"/>
      <c r="E59" s="90" t="s">
        <v>80</v>
      </c>
      <c r="F59" s="140"/>
      <c r="G59" s="138">
        <f>G61+G63</f>
        <v>8</v>
      </c>
      <c r="H59" s="138">
        <f t="shared" ref="H59:S59" si="74">H61+H63</f>
        <v>8</v>
      </c>
      <c r="I59" s="138">
        <f t="shared" si="74"/>
        <v>8</v>
      </c>
      <c r="J59" s="138">
        <f t="shared" si="74"/>
        <v>8</v>
      </c>
      <c r="K59" s="138">
        <f t="shared" si="74"/>
        <v>8</v>
      </c>
      <c r="L59" s="138">
        <f t="shared" si="74"/>
        <v>8</v>
      </c>
      <c r="M59" s="138">
        <f t="shared" si="74"/>
        <v>8</v>
      </c>
      <c r="N59" s="138">
        <f t="shared" si="74"/>
        <v>8</v>
      </c>
      <c r="O59" s="138">
        <f t="shared" si="74"/>
        <v>8</v>
      </c>
      <c r="P59" s="138">
        <f t="shared" si="74"/>
        <v>8</v>
      </c>
      <c r="Q59" s="138">
        <f t="shared" si="74"/>
        <v>8</v>
      </c>
      <c r="R59" s="138">
        <f t="shared" si="74"/>
        <v>8</v>
      </c>
      <c r="S59" s="138">
        <f t="shared" si="74"/>
        <v>8</v>
      </c>
      <c r="T59" s="207"/>
      <c r="U59" s="138">
        <f t="shared" ref="U59:W59" si="75">U61+U63</f>
        <v>0</v>
      </c>
      <c r="V59" s="138">
        <f t="shared" si="75"/>
        <v>0</v>
      </c>
      <c r="W59" s="138">
        <f t="shared" si="75"/>
        <v>0</v>
      </c>
      <c r="X59" s="208"/>
      <c r="Y59" s="208"/>
      <c r="Z59" s="138">
        <f t="shared" ref="Z59:AW59" si="76">Z61+Z63</f>
        <v>8</v>
      </c>
      <c r="AA59" s="138">
        <f t="shared" si="76"/>
        <v>8</v>
      </c>
      <c r="AB59" s="138">
        <f t="shared" si="76"/>
        <v>8</v>
      </c>
      <c r="AC59" s="138">
        <f t="shared" si="76"/>
        <v>8</v>
      </c>
      <c r="AD59" s="138">
        <f t="shared" si="76"/>
        <v>36</v>
      </c>
      <c r="AE59" s="138">
        <f t="shared" si="76"/>
        <v>36</v>
      </c>
      <c r="AF59" s="138">
        <f t="shared" si="76"/>
        <v>8</v>
      </c>
      <c r="AG59" s="138">
        <f t="shared" si="76"/>
        <v>8</v>
      </c>
      <c r="AH59" s="138">
        <f t="shared" si="76"/>
        <v>8</v>
      </c>
      <c r="AI59" s="138">
        <f t="shared" si="76"/>
        <v>8</v>
      </c>
      <c r="AJ59" s="138">
        <f t="shared" si="76"/>
        <v>8</v>
      </c>
      <c r="AK59" s="138">
        <f t="shared" si="76"/>
        <v>8</v>
      </c>
      <c r="AL59" s="138">
        <f t="shared" si="76"/>
        <v>8</v>
      </c>
      <c r="AM59" s="138">
        <f t="shared" si="76"/>
        <v>8</v>
      </c>
      <c r="AN59" s="138">
        <f t="shared" si="76"/>
        <v>8</v>
      </c>
      <c r="AO59" s="138">
        <f t="shared" si="76"/>
        <v>8</v>
      </c>
      <c r="AP59" s="138">
        <f t="shared" si="76"/>
        <v>8</v>
      </c>
      <c r="AQ59" s="138">
        <f t="shared" si="76"/>
        <v>8</v>
      </c>
      <c r="AR59" s="138">
        <f t="shared" si="76"/>
        <v>8</v>
      </c>
      <c r="AS59" s="138">
        <f t="shared" si="76"/>
        <v>8</v>
      </c>
      <c r="AT59" s="138">
        <f t="shared" si="76"/>
        <v>8</v>
      </c>
      <c r="AU59" s="138">
        <f t="shared" si="76"/>
        <v>8</v>
      </c>
      <c r="AV59" s="138">
        <f t="shared" si="76"/>
        <v>8</v>
      </c>
      <c r="AW59" s="138">
        <f t="shared" si="76"/>
        <v>8</v>
      </c>
      <c r="AX59" s="210"/>
      <c r="AY59" s="208"/>
      <c r="AZ59" s="208"/>
      <c r="BA59" s="208"/>
      <c r="BB59" s="208"/>
      <c r="BC59" s="208"/>
      <c r="BD59" s="208"/>
      <c r="BE59" s="208"/>
      <c r="BF59" s="208"/>
      <c r="BG59" s="208"/>
      <c r="BH59" s="13"/>
      <c r="BI59" s="237">
        <f t="shared" ref="BI59" si="77">SUM(G59:S59,Z59:AC59,AF59:AW59)</f>
        <v>280</v>
      </c>
      <c r="BJ59" s="212">
        <f t="shared" ref="BJ59" si="78">SUM(G60:S60,Z60:AC60,AF60:AW60)</f>
        <v>140</v>
      </c>
    </row>
    <row r="60" spans="2:62" ht="30.75" customHeight="1">
      <c r="B60" s="232"/>
      <c r="C60" s="235"/>
      <c r="D60" s="236"/>
      <c r="E60" s="91" t="s">
        <v>82</v>
      </c>
      <c r="F60" s="140"/>
      <c r="G60" s="97">
        <f>G62+G64</f>
        <v>4</v>
      </c>
      <c r="H60" s="97">
        <f t="shared" ref="H60:S60" si="79">H62+H64</f>
        <v>4</v>
      </c>
      <c r="I60" s="97">
        <f t="shared" si="79"/>
        <v>4</v>
      </c>
      <c r="J60" s="97">
        <f t="shared" si="79"/>
        <v>4</v>
      </c>
      <c r="K60" s="97">
        <f t="shared" si="79"/>
        <v>4</v>
      </c>
      <c r="L60" s="97">
        <f t="shared" si="79"/>
        <v>4</v>
      </c>
      <c r="M60" s="97">
        <f t="shared" si="79"/>
        <v>4</v>
      </c>
      <c r="N60" s="97">
        <f t="shared" si="79"/>
        <v>4</v>
      </c>
      <c r="O60" s="97">
        <f t="shared" si="79"/>
        <v>4</v>
      </c>
      <c r="P60" s="97">
        <f t="shared" si="79"/>
        <v>4</v>
      </c>
      <c r="Q60" s="97">
        <f t="shared" si="79"/>
        <v>4</v>
      </c>
      <c r="R60" s="97">
        <f t="shared" si="79"/>
        <v>4</v>
      </c>
      <c r="S60" s="97">
        <f t="shared" si="79"/>
        <v>4</v>
      </c>
      <c r="T60" s="207"/>
      <c r="U60" s="97">
        <f t="shared" ref="U60:W60" si="80">U62+U64</f>
        <v>0</v>
      </c>
      <c r="V60" s="97">
        <f t="shared" si="80"/>
        <v>0</v>
      </c>
      <c r="W60" s="97">
        <f t="shared" si="80"/>
        <v>0</v>
      </c>
      <c r="X60" s="208"/>
      <c r="Y60" s="208"/>
      <c r="Z60" s="97">
        <f t="shared" ref="Z60:AW60" si="81">Z62+Z64</f>
        <v>4</v>
      </c>
      <c r="AA60" s="97">
        <f t="shared" si="81"/>
        <v>4</v>
      </c>
      <c r="AB60" s="97">
        <f t="shared" si="81"/>
        <v>4</v>
      </c>
      <c r="AC60" s="97">
        <f t="shared" si="81"/>
        <v>4</v>
      </c>
      <c r="AD60" s="97">
        <f t="shared" si="81"/>
        <v>0</v>
      </c>
      <c r="AE60" s="97">
        <f t="shared" si="81"/>
        <v>0</v>
      </c>
      <c r="AF60" s="97">
        <f t="shared" si="81"/>
        <v>4</v>
      </c>
      <c r="AG60" s="97">
        <f t="shared" si="81"/>
        <v>4</v>
      </c>
      <c r="AH60" s="97">
        <f t="shared" si="81"/>
        <v>4</v>
      </c>
      <c r="AI60" s="97">
        <f t="shared" si="81"/>
        <v>4</v>
      </c>
      <c r="AJ60" s="97">
        <f t="shared" si="81"/>
        <v>4</v>
      </c>
      <c r="AK60" s="97">
        <f t="shared" si="81"/>
        <v>4</v>
      </c>
      <c r="AL60" s="97">
        <f t="shared" si="81"/>
        <v>4</v>
      </c>
      <c r="AM60" s="97">
        <f t="shared" si="81"/>
        <v>4</v>
      </c>
      <c r="AN60" s="97">
        <f t="shared" si="81"/>
        <v>4</v>
      </c>
      <c r="AO60" s="97">
        <f t="shared" si="81"/>
        <v>4</v>
      </c>
      <c r="AP60" s="97">
        <f t="shared" si="81"/>
        <v>4</v>
      </c>
      <c r="AQ60" s="97">
        <f t="shared" si="81"/>
        <v>4</v>
      </c>
      <c r="AR60" s="97">
        <f t="shared" si="81"/>
        <v>4</v>
      </c>
      <c r="AS60" s="97">
        <f t="shared" si="81"/>
        <v>4</v>
      </c>
      <c r="AT60" s="97">
        <f t="shared" si="81"/>
        <v>4</v>
      </c>
      <c r="AU60" s="97">
        <f t="shared" si="81"/>
        <v>4</v>
      </c>
      <c r="AV60" s="97">
        <f t="shared" si="81"/>
        <v>4</v>
      </c>
      <c r="AW60" s="97">
        <f t="shared" si="81"/>
        <v>4</v>
      </c>
      <c r="AX60" s="210"/>
      <c r="AY60" s="208"/>
      <c r="AZ60" s="208"/>
      <c r="BA60" s="208"/>
      <c r="BB60" s="208"/>
      <c r="BC60" s="208"/>
      <c r="BD60" s="208"/>
      <c r="BE60" s="208"/>
      <c r="BF60" s="208"/>
      <c r="BG60" s="208"/>
      <c r="BH60" s="13"/>
      <c r="BI60" s="238"/>
      <c r="BJ60" s="213"/>
    </row>
    <row r="61" spans="2:62" ht="22.5" customHeight="1">
      <c r="B61" s="221" t="s">
        <v>41</v>
      </c>
      <c r="C61" s="215" t="s">
        <v>42</v>
      </c>
      <c r="D61" s="216"/>
      <c r="E61" s="92" t="s">
        <v>80</v>
      </c>
      <c r="F61" s="93"/>
      <c r="G61" s="94">
        <f>'График 3'!J24+'График 3'!J25</f>
        <v>8</v>
      </c>
      <c r="H61" s="94">
        <f>'График 3'!K24+'График 3'!K25</f>
        <v>8</v>
      </c>
      <c r="I61" s="94">
        <f>'График 3'!L24+'График 3'!L25</f>
        <v>8</v>
      </c>
      <c r="J61" s="94">
        <f>'График 3'!M24+'График 3'!M25</f>
        <v>8</v>
      </c>
      <c r="K61" s="94">
        <f>'График 3'!N24+'График 3'!N25</f>
        <v>8</v>
      </c>
      <c r="L61" s="94">
        <f>'График 3'!O24+'График 3'!O25</f>
        <v>8</v>
      </c>
      <c r="M61" s="94">
        <f>'График 3'!P24+'График 3'!P25</f>
        <v>8</v>
      </c>
      <c r="N61" s="94">
        <f>'График 3'!Q24+'График 3'!Q25</f>
        <v>8</v>
      </c>
      <c r="O61" s="94">
        <f>'График 3'!R24+'График 3'!R25</f>
        <v>8</v>
      </c>
      <c r="P61" s="94">
        <f>'График 3'!S24+'График 3'!S25</f>
        <v>8</v>
      </c>
      <c r="Q61" s="94">
        <f>'График 3'!T24+'График 3'!T25</f>
        <v>8</v>
      </c>
      <c r="R61" s="94">
        <f>'График 3'!U24+'График 3'!U25</f>
        <v>8</v>
      </c>
      <c r="S61" s="94">
        <f>'График 3'!V24+'График 3'!V25</f>
        <v>8</v>
      </c>
      <c r="T61" s="207"/>
      <c r="U61" s="141"/>
      <c r="V61" s="141"/>
      <c r="W61" s="141"/>
      <c r="X61" s="208"/>
      <c r="Y61" s="208"/>
      <c r="Z61" s="94">
        <f>'График 3'!AC24+'График 3'!AC25</f>
        <v>8</v>
      </c>
      <c r="AA61" s="94">
        <f>'График 3'!AD24+'График 3'!AD25</f>
        <v>8</v>
      </c>
      <c r="AB61" s="94">
        <f>'График 3'!AE24+'График 3'!AE25</f>
        <v>8</v>
      </c>
      <c r="AC61" s="94">
        <f>'График 3'!AF24+'График 3'!AF25</f>
        <v>8</v>
      </c>
      <c r="AD61" s="141"/>
      <c r="AE61" s="141"/>
      <c r="AF61" s="94">
        <f>'График 3'!AI24+'График 3'!AI25</f>
        <v>8</v>
      </c>
      <c r="AG61" s="94">
        <f>'График 3'!AJ24+'График 3'!AJ25</f>
        <v>8</v>
      </c>
      <c r="AH61" s="94">
        <f>'График 3'!AK24+'График 3'!AK25</f>
        <v>8</v>
      </c>
      <c r="AI61" s="94">
        <f>'График 3'!AL24+'График 3'!AL25</f>
        <v>8</v>
      </c>
      <c r="AJ61" s="94">
        <f>'График 3'!AM24+'График 3'!AM25</f>
        <v>8</v>
      </c>
      <c r="AK61" s="94">
        <f>'График 3'!AN24+'График 3'!AN25</f>
        <v>8</v>
      </c>
      <c r="AL61" s="94">
        <f>'График 3'!AO24+'График 3'!AO25</f>
        <v>8</v>
      </c>
      <c r="AM61" s="94">
        <f>'График 3'!AP24+'График 3'!AP25</f>
        <v>8</v>
      </c>
      <c r="AN61" s="94">
        <f>'График 3'!AQ24+'График 3'!AQ25</f>
        <v>8</v>
      </c>
      <c r="AO61" s="94">
        <f>'График 3'!AR24+'График 3'!AR25</f>
        <v>8</v>
      </c>
      <c r="AP61" s="94">
        <f>'График 3'!AS24+'График 3'!AS25</f>
        <v>8</v>
      </c>
      <c r="AQ61" s="94">
        <f>'График 3'!AT24+'График 3'!AT25</f>
        <v>8</v>
      </c>
      <c r="AR61" s="94">
        <f>'График 3'!AU24+'График 3'!AU25</f>
        <v>8</v>
      </c>
      <c r="AS61" s="94">
        <f>'График 3'!AV24+'График 3'!AV25</f>
        <v>8</v>
      </c>
      <c r="AT61" s="94">
        <f>'График 3'!AW24+'График 3'!AW25</f>
        <v>8</v>
      </c>
      <c r="AU61" s="94">
        <f>'График 3'!AX24+'График 3'!AX25</f>
        <v>8</v>
      </c>
      <c r="AV61" s="94">
        <f>'График 3'!AY24+'График 3'!AY25</f>
        <v>8</v>
      </c>
      <c r="AW61" s="94">
        <f>'График 3'!AZ24+'График 3'!AZ25</f>
        <v>8</v>
      </c>
      <c r="AX61" s="210"/>
      <c r="AY61" s="208"/>
      <c r="AZ61" s="208"/>
      <c r="BA61" s="208"/>
      <c r="BB61" s="208"/>
      <c r="BC61" s="208"/>
      <c r="BD61" s="208"/>
      <c r="BE61" s="208"/>
      <c r="BF61" s="208"/>
      <c r="BG61" s="208"/>
      <c r="BH61" s="14"/>
      <c r="BI61" s="244">
        <f t="shared" ref="BI61" si="82">SUM(G61:S61,Z61:AC61,AF61:AW61)</f>
        <v>280</v>
      </c>
      <c r="BJ61" s="219">
        <f t="shared" ref="BJ61" si="83">SUM(G62:S62,Z62:AC62,AF62:AW62)</f>
        <v>140</v>
      </c>
    </row>
    <row r="62" spans="2:62" ht="22.5" customHeight="1" thickBot="1">
      <c r="B62" s="222"/>
      <c r="C62" s="217"/>
      <c r="D62" s="218"/>
      <c r="E62" s="95" t="s">
        <v>82</v>
      </c>
      <c r="F62" s="93"/>
      <c r="G62" s="96">
        <f>G61/2</f>
        <v>4</v>
      </c>
      <c r="H62" s="96">
        <f t="shared" ref="H62:S62" si="84">H61/2</f>
        <v>4</v>
      </c>
      <c r="I62" s="96">
        <f t="shared" si="84"/>
        <v>4</v>
      </c>
      <c r="J62" s="96">
        <f t="shared" si="84"/>
        <v>4</v>
      </c>
      <c r="K62" s="96">
        <f t="shared" si="84"/>
        <v>4</v>
      </c>
      <c r="L62" s="96">
        <f t="shared" si="84"/>
        <v>4</v>
      </c>
      <c r="M62" s="96">
        <f t="shared" si="84"/>
        <v>4</v>
      </c>
      <c r="N62" s="96">
        <f t="shared" si="84"/>
        <v>4</v>
      </c>
      <c r="O62" s="96">
        <f t="shared" si="84"/>
        <v>4</v>
      </c>
      <c r="P62" s="96">
        <f t="shared" si="84"/>
        <v>4</v>
      </c>
      <c r="Q62" s="96">
        <f t="shared" si="84"/>
        <v>4</v>
      </c>
      <c r="R62" s="96">
        <f t="shared" si="84"/>
        <v>4</v>
      </c>
      <c r="S62" s="96">
        <f t="shared" si="84"/>
        <v>4</v>
      </c>
      <c r="T62" s="207"/>
      <c r="U62" s="141"/>
      <c r="V62" s="141"/>
      <c r="W62" s="141"/>
      <c r="X62" s="208"/>
      <c r="Y62" s="208"/>
      <c r="Z62" s="96">
        <f t="shared" ref="Z62:AC62" si="85">Z61/2</f>
        <v>4</v>
      </c>
      <c r="AA62" s="96">
        <f t="shared" si="85"/>
        <v>4</v>
      </c>
      <c r="AB62" s="96">
        <f t="shared" si="85"/>
        <v>4</v>
      </c>
      <c r="AC62" s="96">
        <f t="shared" si="85"/>
        <v>4</v>
      </c>
      <c r="AD62" s="141"/>
      <c r="AE62" s="141"/>
      <c r="AF62" s="96">
        <f t="shared" ref="AF62:AW62" si="86">AF61/2</f>
        <v>4</v>
      </c>
      <c r="AG62" s="96">
        <f t="shared" si="86"/>
        <v>4</v>
      </c>
      <c r="AH62" s="96">
        <f t="shared" si="86"/>
        <v>4</v>
      </c>
      <c r="AI62" s="96">
        <f t="shared" si="86"/>
        <v>4</v>
      </c>
      <c r="AJ62" s="96">
        <f t="shared" si="86"/>
        <v>4</v>
      </c>
      <c r="AK62" s="96">
        <f t="shared" si="86"/>
        <v>4</v>
      </c>
      <c r="AL62" s="96">
        <f t="shared" si="86"/>
        <v>4</v>
      </c>
      <c r="AM62" s="96">
        <f t="shared" si="86"/>
        <v>4</v>
      </c>
      <c r="AN62" s="96">
        <f t="shared" si="86"/>
        <v>4</v>
      </c>
      <c r="AO62" s="96">
        <f t="shared" si="86"/>
        <v>4</v>
      </c>
      <c r="AP62" s="96">
        <f t="shared" si="86"/>
        <v>4</v>
      </c>
      <c r="AQ62" s="96">
        <f t="shared" si="86"/>
        <v>4</v>
      </c>
      <c r="AR62" s="96">
        <f t="shared" si="86"/>
        <v>4</v>
      </c>
      <c r="AS62" s="96">
        <f t="shared" si="86"/>
        <v>4</v>
      </c>
      <c r="AT62" s="96">
        <f t="shared" si="86"/>
        <v>4</v>
      </c>
      <c r="AU62" s="96">
        <f t="shared" si="86"/>
        <v>4</v>
      </c>
      <c r="AV62" s="96">
        <f t="shared" si="86"/>
        <v>4</v>
      </c>
      <c r="AW62" s="96">
        <f t="shared" si="86"/>
        <v>4</v>
      </c>
      <c r="AX62" s="210"/>
      <c r="AY62" s="208"/>
      <c r="AZ62" s="208"/>
      <c r="BA62" s="208"/>
      <c r="BB62" s="208"/>
      <c r="BC62" s="208"/>
      <c r="BD62" s="208"/>
      <c r="BE62" s="208"/>
      <c r="BF62" s="208"/>
      <c r="BG62" s="208"/>
      <c r="BH62" s="14"/>
      <c r="BI62" s="245"/>
      <c r="BJ62" s="220"/>
    </row>
    <row r="63" spans="2:62" ht="15" customHeight="1">
      <c r="B63" s="246" t="s">
        <v>144</v>
      </c>
      <c r="C63" s="247" t="s">
        <v>52</v>
      </c>
      <c r="D63" s="248"/>
      <c r="E63" s="104" t="s">
        <v>80</v>
      </c>
      <c r="F63" s="93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207"/>
      <c r="U63" s="146"/>
      <c r="V63" s="146"/>
      <c r="W63" s="146"/>
      <c r="X63" s="208"/>
      <c r="Y63" s="208"/>
      <c r="Z63" s="145"/>
      <c r="AA63" s="145"/>
      <c r="AB63" s="145"/>
      <c r="AC63" s="145"/>
      <c r="AD63" s="146">
        <v>36</v>
      </c>
      <c r="AE63" s="146">
        <v>36</v>
      </c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210"/>
      <c r="AY63" s="208"/>
      <c r="AZ63" s="208"/>
      <c r="BA63" s="208"/>
      <c r="BB63" s="208"/>
      <c r="BC63" s="208"/>
      <c r="BD63" s="208"/>
      <c r="BE63" s="208"/>
      <c r="BF63" s="208"/>
      <c r="BG63" s="208"/>
      <c r="BH63" s="147"/>
      <c r="BI63" s="249">
        <f>SUM(G63:AW63)</f>
        <v>72</v>
      </c>
      <c r="BJ63" s="249">
        <f t="shared" ref="BJ63" si="87">SUM(G64:S64,Z64:AC64,AF64:AW64)</f>
        <v>0</v>
      </c>
    </row>
    <row r="64" spans="2:62" ht="15" customHeight="1" thickBot="1">
      <c r="B64" s="246"/>
      <c r="C64" s="247"/>
      <c r="D64" s="248"/>
      <c r="E64" s="148" t="s">
        <v>82</v>
      </c>
      <c r="F64" s="93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207"/>
      <c r="U64" s="150"/>
      <c r="V64" s="150"/>
      <c r="W64" s="150"/>
      <c r="X64" s="208"/>
      <c r="Y64" s="208"/>
      <c r="Z64" s="149"/>
      <c r="AA64" s="149"/>
      <c r="AB64" s="149"/>
      <c r="AC64" s="149"/>
      <c r="AD64" s="150"/>
      <c r="AE64" s="150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210"/>
      <c r="AY64" s="208"/>
      <c r="AZ64" s="208"/>
      <c r="BA64" s="208"/>
      <c r="BB64" s="208"/>
      <c r="BC64" s="208"/>
      <c r="BD64" s="208"/>
      <c r="BE64" s="208"/>
      <c r="BF64" s="208"/>
      <c r="BG64" s="208"/>
      <c r="BH64" s="147"/>
      <c r="BI64" s="250"/>
      <c r="BJ64" s="250"/>
    </row>
    <row r="65" spans="2:62" ht="22.5" customHeight="1">
      <c r="B65" s="251" t="s">
        <v>45</v>
      </c>
      <c r="C65" s="252" t="s">
        <v>145</v>
      </c>
      <c r="D65" s="253"/>
      <c r="E65" s="90" t="s">
        <v>80</v>
      </c>
      <c r="F65" s="140"/>
      <c r="G65" s="138">
        <f>G67+G69+G71</f>
        <v>20</v>
      </c>
      <c r="H65" s="138">
        <f t="shared" ref="H65:S65" si="88">H67+H69+H71</f>
        <v>20</v>
      </c>
      <c r="I65" s="138">
        <f t="shared" si="88"/>
        <v>20</v>
      </c>
      <c r="J65" s="138">
        <f t="shared" si="88"/>
        <v>20</v>
      </c>
      <c r="K65" s="138">
        <f t="shared" si="88"/>
        <v>20</v>
      </c>
      <c r="L65" s="138">
        <f t="shared" si="88"/>
        <v>20</v>
      </c>
      <c r="M65" s="138">
        <f t="shared" si="88"/>
        <v>20</v>
      </c>
      <c r="N65" s="138">
        <f t="shared" si="88"/>
        <v>20</v>
      </c>
      <c r="O65" s="138">
        <f t="shared" si="88"/>
        <v>20</v>
      </c>
      <c r="P65" s="138">
        <f t="shared" si="88"/>
        <v>20</v>
      </c>
      <c r="Q65" s="138">
        <f t="shared" si="88"/>
        <v>20</v>
      </c>
      <c r="R65" s="138">
        <f t="shared" si="88"/>
        <v>20</v>
      </c>
      <c r="S65" s="138">
        <f t="shared" si="88"/>
        <v>20</v>
      </c>
      <c r="T65" s="207"/>
      <c r="U65" s="138">
        <f t="shared" ref="U65:W65" si="89">U67+U69+U71</f>
        <v>36</v>
      </c>
      <c r="V65" s="138">
        <f t="shared" si="89"/>
        <v>36</v>
      </c>
      <c r="W65" s="138">
        <f t="shared" si="89"/>
        <v>36</v>
      </c>
      <c r="X65" s="208"/>
      <c r="Y65" s="208"/>
      <c r="Z65" s="138">
        <f t="shared" ref="Z65:AW65" si="90">Z67+Z69+Z71</f>
        <v>0</v>
      </c>
      <c r="AA65" s="138">
        <f t="shared" si="90"/>
        <v>0</v>
      </c>
      <c r="AB65" s="138">
        <f t="shared" si="90"/>
        <v>0</v>
      </c>
      <c r="AC65" s="138">
        <f t="shared" si="90"/>
        <v>0</v>
      </c>
      <c r="AD65" s="138">
        <f t="shared" si="90"/>
        <v>0</v>
      </c>
      <c r="AE65" s="138">
        <f t="shared" si="90"/>
        <v>0</v>
      </c>
      <c r="AF65" s="138">
        <f t="shared" si="90"/>
        <v>0</v>
      </c>
      <c r="AG65" s="138">
        <f t="shared" si="90"/>
        <v>0</v>
      </c>
      <c r="AH65" s="138">
        <f t="shared" si="90"/>
        <v>0</v>
      </c>
      <c r="AI65" s="138">
        <f t="shared" si="90"/>
        <v>0</v>
      </c>
      <c r="AJ65" s="138">
        <f t="shared" si="90"/>
        <v>0</v>
      </c>
      <c r="AK65" s="138">
        <f t="shared" si="90"/>
        <v>0</v>
      </c>
      <c r="AL65" s="138">
        <f t="shared" si="90"/>
        <v>0</v>
      </c>
      <c r="AM65" s="138">
        <f t="shared" si="90"/>
        <v>0</v>
      </c>
      <c r="AN65" s="138">
        <f t="shared" si="90"/>
        <v>0</v>
      </c>
      <c r="AO65" s="138">
        <f t="shared" si="90"/>
        <v>0</v>
      </c>
      <c r="AP65" s="138">
        <f t="shared" si="90"/>
        <v>0</v>
      </c>
      <c r="AQ65" s="138">
        <f t="shared" si="90"/>
        <v>0</v>
      </c>
      <c r="AR65" s="138">
        <f t="shared" si="90"/>
        <v>0</v>
      </c>
      <c r="AS65" s="138">
        <f t="shared" si="90"/>
        <v>0</v>
      </c>
      <c r="AT65" s="138">
        <f t="shared" si="90"/>
        <v>0</v>
      </c>
      <c r="AU65" s="138">
        <f t="shared" si="90"/>
        <v>0</v>
      </c>
      <c r="AV65" s="138">
        <f t="shared" si="90"/>
        <v>0</v>
      </c>
      <c r="AW65" s="138">
        <f t="shared" si="90"/>
        <v>0</v>
      </c>
      <c r="AX65" s="210"/>
      <c r="AY65" s="208"/>
      <c r="AZ65" s="208"/>
      <c r="BA65" s="208"/>
      <c r="BB65" s="208"/>
      <c r="BC65" s="208"/>
      <c r="BD65" s="208"/>
      <c r="BE65" s="208"/>
      <c r="BF65" s="208"/>
      <c r="BG65" s="208"/>
      <c r="BH65" s="151"/>
      <c r="BI65" s="212">
        <f t="shared" ref="BI65" si="91">SUM(G65:S65,Z65:AC65,AF65:AW65)</f>
        <v>260</v>
      </c>
      <c r="BJ65" s="212">
        <f t="shared" ref="BJ65" si="92">SUM(G66:S66,Z66:AC66,AF66:AW66)</f>
        <v>130</v>
      </c>
    </row>
    <row r="66" spans="2:62" ht="22.5" customHeight="1">
      <c r="B66" s="232"/>
      <c r="C66" s="254"/>
      <c r="D66" s="255"/>
      <c r="E66" s="91" t="s">
        <v>82</v>
      </c>
      <c r="F66" s="140"/>
      <c r="G66" s="97">
        <f>G68+G70+G72</f>
        <v>10</v>
      </c>
      <c r="H66" s="97">
        <f t="shared" ref="H66:S66" si="93">H68+H70+H72</f>
        <v>10</v>
      </c>
      <c r="I66" s="97">
        <f t="shared" si="93"/>
        <v>10</v>
      </c>
      <c r="J66" s="97">
        <f t="shared" si="93"/>
        <v>10</v>
      </c>
      <c r="K66" s="97">
        <f t="shared" si="93"/>
        <v>10</v>
      </c>
      <c r="L66" s="97">
        <f t="shared" si="93"/>
        <v>10</v>
      </c>
      <c r="M66" s="97">
        <f t="shared" si="93"/>
        <v>10</v>
      </c>
      <c r="N66" s="97">
        <f t="shared" si="93"/>
        <v>10</v>
      </c>
      <c r="O66" s="97">
        <f t="shared" si="93"/>
        <v>10</v>
      </c>
      <c r="P66" s="97">
        <f t="shared" si="93"/>
        <v>10</v>
      </c>
      <c r="Q66" s="97">
        <f t="shared" si="93"/>
        <v>10</v>
      </c>
      <c r="R66" s="97">
        <f t="shared" si="93"/>
        <v>10</v>
      </c>
      <c r="S66" s="97">
        <f t="shared" si="93"/>
        <v>10</v>
      </c>
      <c r="T66" s="207"/>
      <c r="U66" s="97">
        <f t="shared" ref="U66:W66" si="94">U68+U70+U72</f>
        <v>0</v>
      </c>
      <c r="V66" s="97">
        <f t="shared" si="94"/>
        <v>0</v>
      </c>
      <c r="W66" s="97">
        <f t="shared" si="94"/>
        <v>0</v>
      </c>
      <c r="X66" s="208"/>
      <c r="Y66" s="208"/>
      <c r="Z66" s="97">
        <f t="shared" ref="Z66:AW66" si="95">Z68+Z70+Z72</f>
        <v>0</v>
      </c>
      <c r="AA66" s="97">
        <f t="shared" si="95"/>
        <v>0</v>
      </c>
      <c r="AB66" s="97">
        <f t="shared" si="95"/>
        <v>0</v>
      </c>
      <c r="AC66" s="97">
        <f t="shared" si="95"/>
        <v>0</v>
      </c>
      <c r="AD66" s="97">
        <f t="shared" si="95"/>
        <v>0</v>
      </c>
      <c r="AE66" s="97">
        <f t="shared" si="95"/>
        <v>0</v>
      </c>
      <c r="AF66" s="97">
        <f t="shared" si="95"/>
        <v>0</v>
      </c>
      <c r="AG66" s="97">
        <f t="shared" si="95"/>
        <v>0</v>
      </c>
      <c r="AH66" s="97">
        <f t="shared" si="95"/>
        <v>0</v>
      </c>
      <c r="AI66" s="97">
        <f t="shared" si="95"/>
        <v>0</v>
      </c>
      <c r="AJ66" s="97">
        <f t="shared" si="95"/>
        <v>0</v>
      </c>
      <c r="AK66" s="97">
        <f t="shared" si="95"/>
        <v>0</v>
      </c>
      <c r="AL66" s="97">
        <f t="shared" si="95"/>
        <v>0</v>
      </c>
      <c r="AM66" s="97">
        <f t="shared" si="95"/>
        <v>0</v>
      </c>
      <c r="AN66" s="97">
        <f t="shared" si="95"/>
        <v>0</v>
      </c>
      <c r="AO66" s="97">
        <f t="shared" si="95"/>
        <v>0</v>
      </c>
      <c r="AP66" s="97">
        <f t="shared" si="95"/>
        <v>0</v>
      </c>
      <c r="AQ66" s="97">
        <f t="shared" si="95"/>
        <v>0</v>
      </c>
      <c r="AR66" s="97">
        <f t="shared" si="95"/>
        <v>0</v>
      </c>
      <c r="AS66" s="97">
        <f t="shared" si="95"/>
        <v>0</v>
      </c>
      <c r="AT66" s="97">
        <f t="shared" si="95"/>
        <v>0</v>
      </c>
      <c r="AU66" s="97">
        <f t="shared" si="95"/>
        <v>0</v>
      </c>
      <c r="AV66" s="97">
        <f t="shared" si="95"/>
        <v>0</v>
      </c>
      <c r="AW66" s="97">
        <f t="shared" si="95"/>
        <v>0</v>
      </c>
      <c r="AX66" s="210"/>
      <c r="AY66" s="208"/>
      <c r="AZ66" s="208"/>
      <c r="BA66" s="208"/>
      <c r="BB66" s="208"/>
      <c r="BC66" s="208"/>
      <c r="BD66" s="208"/>
      <c r="BE66" s="208"/>
      <c r="BF66" s="208"/>
      <c r="BG66" s="208"/>
      <c r="BH66" s="151"/>
      <c r="BI66" s="213"/>
      <c r="BJ66" s="213"/>
    </row>
    <row r="67" spans="2:62" ht="22.5" customHeight="1">
      <c r="B67" s="221" t="s">
        <v>46</v>
      </c>
      <c r="C67" s="240" t="s">
        <v>47</v>
      </c>
      <c r="D67" s="216"/>
      <c r="E67" s="92" t="s">
        <v>80</v>
      </c>
      <c r="F67" s="93"/>
      <c r="G67" s="103">
        <f>'График 3'!J26+'График 3'!J27+'График 3'!J28+'График 3'!J29+'График 3'!J30</f>
        <v>14</v>
      </c>
      <c r="H67" s="103">
        <f>'График 3'!K26+'График 3'!K27+'График 3'!K28+'График 3'!K29+'График 3'!K30</f>
        <v>14</v>
      </c>
      <c r="I67" s="103">
        <f>'График 3'!L26+'График 3'!L27+'График 3'!L28+'График 3'!L29+'График 3'!L30</f>
        <v>14</v>
      </c>
      <c r="J67" s="103">
        <f>'График 3'!M26+'График 3'!M27+'График 3'!M28+'График 3'!M29+'График 3'!M30</f>
        <v>14</v>
      </c>
      <c r="K67" s="103">
        <f>'График 3'!N26+'График 3'!N27+'График 3'!N28+'График 3'!N29+'График 3'!N30</f>
        <v>14</v>
      </c>
      <c r="L67" s="103">
        <f>'График 3'!O26+'График 3'!O27+'График 3'!O28+'График 3'!O29+'График 3'!O30</f>
        <v>14</v>
      </c>
      <c r="M67" s="103">
        <f>'График 3'!P26+'График 3'!P27+'График 3'!P28+'График 3'!P29+'График 3'!P30</f>
        <v>14</v>
      </c>
      <c r="N67" s="103">
        <f>'График 3'!Q26+'График 3'!Q27+'График 3'!Q28+'График 3'!Q29+'График 3'!Q30</f>
        <v>14</v>
      </c>
      <c r="O67" s="103">
        <f>'График 3'!R26+'График 3'!R27+'График 3'!R28+'График 3'!R29+'График 3'!R30</f>
        <v>14</v>
      </c>
      <c r="P67" s="103">
        <f>'График 3'!S26+'График 3'!S27+'График 3'!S28+'График 3'!S29+'График 3'!S30</f>
        <v>14</v>
      </c>
      <c r="Q67" s="103">
        <f>'График 3'!T26+'График 3'!T27+'График 3'!T28+'График 3'!T29+'График 3'!T30</f>
        <v>14</v>
      </c>
      <c r="R67" s="103">
        <f>'График 3'!U26+'График 3'!U27+'График 3'!U28+'График 3'!U29+'График 3'!U30</f>
        <v>14</v>
      </c>
      <c r="S67" s="103">
        <f>'График 3'!V26+'График 3'!V27+'График 3'!V28+'График 3'!V29+'График 3'!V30</f>
        <v>14</v>
      </c>
      <c r="T67" s="207"/>
      <c r="U67" s="152"/>
      <c r="V67" s="152"/>
      <c r="W67" s="152"/>
      <c r="X67" s="208"/>
      <c r="Y67" s="208"/>
      <c r="Z67" s="103">
        <f>'График 3'!AC26+'График 3'!AC27+'График 3'!AC28+'График 3'!AC29+'График 3'!AC30</f>
        <v>0</v>
      </c>
      <c r="AA67" s="103">
        <f>'График 3'!AD26+'График 3'!AD27+'График 3'!AD28+'График 3'!AD29+'График 3'!AD30</f>
        <v>0</v>
      </c>
      <c r="AB67" s="103">
        <f>'График 3'!AE26+'График 3'!AE27+'График 3'!AE28+'График 3'!AE29+'График 3'!AE30</f>
        <v>0</v>
      </c>
      <c r="AC67" s="103">
        <f>'График 3'!AF26+'График 3'!AF27+'График 3'!AF28+'График 3'!AF29+'График 3'!AF30</f>
        <v>0</v>
      </c>
      <c r="AD67" s="152"/>
      <c r="AE67" s="152"/>
      <c r="AF67" s="103">
        <f>'График 3'!AI26+'График 3'!AI27+'График 3'!AI28+'График 3'!AI29+'График 3'!AI30</f>
        <v>0</v>
      </c>
      <c r="AG67" s="103">
        <f>'График 3'!AJ26+'График 3'!AJ27+'График 3'!AJ28+'График 3'!AJ29+'График 3'!AJ30</f>
        <v>0</v>
      </c>
      <c r="AH67" s="103">
        <f>'График 3'!AK26+'График 3'!AK27+'График 3'!AK28+'График 3'!AK29+'График 3'!AK30</f>
        <v>0</v>
      </c>
      <c r="AI67" s="103">
        <f>'График 3'!AL26+'График 3'!AL27+'График 3'!AL28+'График 3'!AL29+'График 3'!AL30</f>
        <v>0</v>
      </c>
      <c r="AJ67" s="103">
        <f>'График 3'!AM26+'График 3'!AM27+'График 3'!AM28+'График 3'!AM29+'График 3'!AM30</f>
        <v>0</v>
      </c>
      <c r="AK67" s="103">
        <f>'График 3'!AN26+'График 3'!AN27+'График 3'!AN28+'График 3'!AN29+'График 3'!AN30</f>
        <v>0</v>
      </c>
      <c r="AL67" s="103">
        <f>'График 3'!AO26+'График 3'!AO27+'График 3'!AO28+'График 3'!AO29+'График 3'!AO30</f>
        <v>0</v>
      </c>
      <c r="AM67" s="103">
        <f>'График 3'!AP26+'График 3'!AP27+'График 3'!AP28+'График 3'!AP29+'График 3'!AP30</f>
        <v>0</v>
      </c>
      <c r="AN67" s="103">
        <f>'График 3'!AQ26+'График 3'!AQ27+'График 3'!AQ28+'График 3'!AQ29+'График 3'!AQ30</f>
        <v>0</v>
      </c>
      <c r="AO67" s="103">
        <f>'График 3'!AR26+'График 3'!AR27+'График 3'!AR28+'График 3'!AR29+'График 3'!AR30</f>
        <v>0</v>
      </c>
      <c r="AP67" s="103">
        <f>'График 3'!AS26+'График 3'!AS27+'График 3'!AS28+'График 3'!AS29+'График 3'!AS30</f>
        <v>0</v>
      </c>
      <c r="AQ67" s="103">
        <f>'График 3'!AT26+'График 3'!AT27+'График 3'!AT28+'График 3'!AT29+'График 3'!AT30</f>
        <v>0</v>
      </c>
      <c r="AR67" s="103">
        <f>'График 3'!AU26+'График 3'!AU27+'График 3'!AU28+'График 3'!AU29+'График 3'!AU30</f>
        <v>0</v>
      </c>
      <c r="AS67" s="103">
        <f>'График 3'!AV26+'График 3'!AV27+'График 3'!AV28+'График 3'!AV29+'График 3'!AV30</f>
        <v>0</v>
      </c>
      <c r="AT67" s="103">
        <f>'График 3'!AW26+'График 3'!AW27+'График 3'!AW28+'График 3'!AW29+'График 3'!AW30</f>
        <v>0</v>
      </c>
      <c r="AU67" s="103">
        <f>'График 3'!AX26+'График 3'!AX27+'График 3'!AX28+'График 3'!AX29+'График 3'!AX30</f>
        <v>0</v>
      </c>
      <c r="AV67" s="103">
        <f>'График 3'!AY26+'График 3'!AY27+'График 3'!AY28+'График 3'!AY29+'График 3'!AY30</f>
        <v>0</v>
      </c>
      <c r="AW67" s="103">
        <f>'График 3'!AZ26+'График 3'!AZ27+'График 3'!AZ28+'График 3'!AZ29+'График 3'!AZ30</f>
        <v>0</v>
      </c>
      <c r="AX67" s="210"/>
      <c r="AY67" s="208"/>
      <c r="AZ67" s="208"/>
      <c r="BA67" s="208"/>
      <c r="BB67" s="208"/>
      <c r="BC67" s="208"/>
      <c r="BD67" s="208"/>
      <c r="BE67" s="208"/>
      <c r="BF67" s="208"/>
      <c r="BG67" s="208"/>
      <c r="BH67" s="147"/>
      <c r="BI67" s="219">
        <f t="shared" ref="BI67" si="96">SUM(G67:S67,Z67:AC67,AF67:AW67)</f>
        <v>182</v>
      </c>
      <c r="BJ67" s="219">
        <f t="shared" ref="BJ67" si="97">SUM(G68:S68,Z68:AC68,AF68:AW68)</f>
        <v>91</v>
      </c>
    </row>
    <row r="68" spans="2:62" ht="22.5" customHeight="1">
      <c r="B68" s="222"/>
      <c r="C68" s="282"/>
      <c r="D68" s="218"/>
      <c r="E68" s="102" t="s">
        <v>82</v>
      </c>
      <c r="F68" s="93"/>
      <c r="G68" s="98">
        <f>G67/2</f>
        <v>7</v>
      </c>
      <c r="H68" s="98">
        <f t="shared" ref="H68:S68" si="98">H67/2</f>
        <v>7</v>
      </c>
      <c r="I68" s="98">
        <f t="shared" si="98"/>
        <v>7</v>
      </c>
      <c r="J68" s="98">
        <f t="shared" si="98"/>
        <v>7</v>
      </c>
      <c r="K68" s="98">
        <f t="shared" si="98"/>
        <v>7</v>
      </c>
      <c r="L68" s="98">
        <f t="shared" si="98"/>
        <v>7</v>
      </c>
      <c r="M68" s="98">
        <f t="shared" si="98"/>
        <v>7</v>
      </c>
      <c r="N68" s="98">
        <f t="shared" si="98"/>
        <v>7</v>
      </c>
      <c r="O68" s="98">
        <f t="shared" si="98"/>
        <v>7</v>
      </c>
      <c r="P68" s="98">
        <f t="shared" si="98"/>
        <v>7</v>
      </c>
      <c r="Q68" s="98">
        <f t="shared" si="98"/>
        <v>7</v>
      </c>
      <c r="R68" s="98">
        <f t="shared" si="98"/>
        <v>7</v>
      </c>
      <c r="S68" s="98">
        <f t="shared" si="98"/>
        <v>7</v>
      </c>
      <c r="T68" s="207"/>
      <c r="U68" s="152"/>
      <c r="V68" s="152"/>
      <c r="W68" s="152"/>
      <c r="X68" s="208"/>
      <c r="Y68" s="208"/>
      <c r="Z68" s="98">
        <f t="shared" ref="Z68:AC68" si="99">Z67/2</f>
        <v>0</v>
      </c>
      <c r="AA68" s="98">
        <f t="shared" si="99"/>
        <v>0</v>
      </c>
      <c r="AB68" s="98">
        <f t="shared" si="99"/>
        <v>0</v>
      </c>
      <c r="AC68" s="98">
        <f t="shared" si="99"/>
        <v>0</v>
      </c>
      <c r="AD68" s="152"/>
      <c r="AE68" s="152"/>
      <c r="AF68" s="98">
        <f t="shared" ref="AF68:AW68" si="100">AF67/2</f>
        <v>0</v>
      </c>
      <c r="AG68" s="98">
        <f t="shared" si="100"/>
        <v>0</v>
      </c>
      <c r="AH68" s="98">
        <f t="shared" si="100"/>
        <v>0</v>
      </c>
      <c r="AI68" s="98">
        <f t="shared" si="100"/>
        <v>0</v>
      </c>
      <c r="AJ68" s="98">
        <f t="shared" si="100"/>
        <v>0</v>
      </c>
      <c r="AK68" s="98">
        <f t="shared" si="100"/>
        <v>0</v>
      </c>
      <c r="AL68" s="98">
        <f t="shared" si="100"/>
        <v>0</v>
      </c>
      <c r="AM68" s="98">
        <f t="shared" si="100"/>
        <v>0</v>
      </c>
      <c r="AN68" s="98">
        <f t="shared" si="100"/>
        <v>0</v>
      </c>
      <c r="AO68" s="98">
        <f t="shared" si="100"/>
        <v>0</v>
      </c>
      <c r="AP68" s="98">
        <f t="shared" si="100"/>
        <v>0</v>
      </c>
      <c r="AQ68" s="98">
        <f t="shared" si="100"/>
        <v>0</v>
      </c>
      <c r="AR68" s="98">
        <f t="shared" si="100"/>
        <v>0</v>
      </c>
      <c r="AS68" s="98">
        <f t="shared" si="100"/>
        <v>0</v>
      </c>
      <c r="AT68" s="98">
        <f t="shared" si="100"/>
        <v>0</v>
      </c>
      <c r="AU68" s="98">
        <f t="shared" si="100"/>
        <v>0</v>
      </c>
      <c r="AV68" s="98">
        <f t="shared" si="100"/>
        <v>0</v>
      </c>
      <c r="AW68" s="98">
        <f t="shared" si="100"/>
        <v>0</v>
      </c>
      <c r="AX68" s="210"/>
      <c r="AY68" s="208"/>
      <c r="AZ68" s="208"/>
      <c r="BA68" s="208"/>
      <c r="BB68" s="208"/>
      <c r="BC68" s="208"/>
      <c r="BD68" s="208"/>
      <c r="BE68" s="208"/>
      <c r="BF68" s="208"/>
      <c r="BG68" s="208"/>
      <c r="BH68" s="147"/>
      <c r="BI68" s="220"/>
      <c r="BJ68" s="220"/>
    </row>
    <row r="69" spans="2:62" ht="22.5" customHeight="1">
      <c r="B69" s="221" t="s">
        <v>87</v>
      </c>
      <c r="C69" s="240" t="s">
        <v>146</v>
      </c>
      <c r="D69" s="216"/>
      <c r="E69" s="92" t="s">
        <v>80</v>
      </c>
      <c r="F69" s="93"/>
      <c r="G69" s="94">
        <f>'График 3'!J31</f>
        <v>6</v>
      </c>
      <c r="H69" s="94">
        <f>'График 3'!K31</f>
        <v>6</v>
      </c>
      <c r="I69" s="94">
        <f>'График 3'!L31</f>
        <v>6</v>
      </c>
      <c r="J69" s="94">
        <f>'График 3'!M31</f>
        <v>6</v>
      </c>
      <c r="K69" s="94">
        <f>'График 3'!N31</f>
        <v>6</v>
      </c>
      <c r="L69" s="94">
        <f>'График 3'!O31</f>
        <v>6</v>
      </c>
      <c r="M69" s="94">
        <f>'График 3'!P31</f>
        <v>6</v>
      </c>
      <c r="N69" s="94">
        <f>'График 3'!Q31</f>
        <v>6</v>
      </c>
      <c r="O69" s="94">
        <f>'График 3'!R31</f>
        <v>6</v>
      </c>
      <c r="P69" s="94">
        <f>'График 3'!S31</f>
        <v>6</v>
      </c>
      <c r="Q69" s="94">
        <f>'График 3'!T31</f>
        <v>6</v>
      </c>
      <c r="R69" s="94">
        <f>'График 3'!U31</f>
        <v>6</v>
      </c>
      <c r="S69" s="94">
        <f>'График 3'!V31</f>
        <v>6</v>
      </c>
      <c r="T69" s="207"/>
      <c r="U69" s="152"/>
      <c r="V69" s="152"/>
      <c r="W69" s="152"/>
      <c r="X69" s="208"/>
      <c r="Y69" s="208"/>
      <c r="Z69" s="94">
        <f>'График 3'!AC31</f>
        <v>0</v>
      </c>
      <c r="AA69" s="94">
        <f>'График 3'!AD31</f>
        <v>0</v>
      </c>
      <c r="AB69" s="94">
        <f>'График 3'!AE31</f>
        <v>0</v>
      </c>
      <c r="AC69" s="94">
        <f>'График 3'!AF31</f>
        <v>0</v>
      </c>
      <c r="AD69" s="152"/>
      <c r="AE69" s="152"/>
      <c r="AF69" s="94">
        <f>'График 3'!AI31</f>
        <v>0</v>
      </c>
      <c r="AG69" s="94">
        <f>'График 3'!AJ31</f>
        <v>0</v>
      </c>
      <c r="AH69" s="94">
        <f>'График 3'!AK31</f>
        <v>0</v>
      </c>
      <c r="AI69" s="94">
        <f>'График 3'!AL31</f>
        <v>0</v>
      </c>
      <c r="AJ69" s="94">
        <f>'График 3'!AM31</f>
        <v>0</v>
      </c>
      <c r="AK69" s="94">
        <f>'График 3'!AN31</f>
        <v>0</v>
      </c>
      <c r="AL69" s="94">
        <f>'График 3'!AO31</f>
        <v>0</v>
      </c>
      <c r="AM69" s="94">
        <f>'График 3'!AP31</f>
        <v>0</v>
      </c>
      <c r="AN69" s="94">
        <f>'График 3'!AQ31</f>
        <v>0</v>
      </c>
      <c r="AO69" s="94">
        <f>'График 3'!AR31</f>
        <v>0</v>
      </c>
      <c r="AP69" s="94">
        <f>'График 3'!AS31</f>
        <v>0</v>
      </c>
      <c r="AQ69" s="94">
        <f>'График 3'!AT31</f>
        <v>0</v>
      </c>
      <c r="AR69" s="94">
        <f>'График 3'!AU31</f>
        <v>0</v>
      </c>
      <c r="AS69" s="94">
        <f>'График 3'!AV31</f>
        <v>0</v>
      </c>
      <c r="AT69" s="94">
        <f>'График 3'!AW31</f>
        <v>0</v>
      </c>
      <c r="AU69" s="94">
        <f>'График 3'!AX31</f>
        <v>0</v>
      </c>
      <c r="AV69" s="94">
        <f>'График 3'!AY31</f>
        <v>0</v>
      </c>
      <c r="AW69" s="94">
        <f>'График 3'!AZ31</f>
        <v>0</v>
      </c>
      <c r="AX69" s="210"/>
      <c r="AY69" s="208"/>
      <c r="AZ69" s="208"/>
      <c r="BA69" s="208"/>
      <c r="BB69" s="208"/>
      <c r="BC69" s="208"/>
      <c r="BD69" s="208"/>
      <c r="BE69" s="208"/>
      <c r="BF69" s="208"/>
      <c r="BG69" s="208"/>
      <c r="BH69" s="147"/>
      <c r="BI69" s="219">
        <f t="shared" ref="BI69" si="101">SUM(G69:S69,Z69:AC69,AF69:AW69)</f>
        <v>78</v>
      </c>
      <c r="BJ69" s="219">
        <f t="shared" ref="BJ69" si="102">SUM(G70:S70,Z70:AC70,AF70:AW70)</f>
        <v>39</v>
      </c>
    </row>
    <row r="70" spans="2:62" ht="22.5" customHeight="1" thickBot="1">
      <c r="B70" s="239"/>
      <c r="C70" s="241"/>
      <c r="D70" s="242"/>
      <c r="E70" s="102" t="s">
        <v>82</v>
      </c>
      <c r="F70" s="93"/>
      <c r="G70" s="96">
        <f>G69/2</f>
        <v>3</v>
      </c>
      <c r="H70" s="96">
        <f t="shared" ref="H70:S70" si="103">H69/2</f>
        <v>3</v>
      </c>
      <c r="I70" s="96">
        <f t="shared" si="103"/>
        <v>3</v>
      </c>
      <c r="J70" s="96">
        <f t="shared" si="103"/>
        <v>3</v>
      </c>
      <c r="K70" s="96">
        <f t="shared" si="103"/>
        <v>3</v>
      </c>
      <c r="L70" s="96">
        <f t="shared" si="103"/>
        <v>3</v>
      </c>
      <c r="M70" s="96">
        <f t="shared" si="103"/>
        <v>3</v>
      </c>
      <c r="N70" s="96">
        <f t="shared" si="103"/>
        <v>3</v>
      </c>
      <c r="O70" s="96">
        <f t="shared" si="103"/>
        <v>3</v>
      </c>
      <c r="P70" s="96">
        <f t="shared" si="103"/>
        <v>3</v>
      </c>
      <c r="Q70" s="96">
        <f t="shared" si="103"/>
        <v>3</v>
      </c>
      <c r="R70" s="96">
        <f t="shared" si="103"/>
        <v>3</v>
      </c>
      <c r="S70" s="96">
        <f t="shared" si="103"/>
        <v>3</v>
      </c>
      <c r="T70" s="207"/>
      <c r="U70" s="152"/>
      <c r="V70" s="152"/>
      <c r="W70" s="152"/>
      <c r="X70" s="208"/>
      <c r="Y70" s="208"/>
      <c r="Z70" s="94">
        <f t="shared" ref="Z70:AC70" si="104">Z69/2</f>
        <v>0</v>
      </c>
      <c r="AA70" s="94">
        <f t="shared" si="104"/>
        <v>0</v>
      </c>
      <c r="AB70" s="94">
        <f t="shared" si="104"/>
        <v>0</v>
      </c>
      <c r="AC70" s="94">
        <f t="shared" si="104"/>
        <v>0</v>
      </c>
      <c r="AD70" s="152"/>
      <c r="AE70" s="152"/>
      <c r="AF70" s="94">
        <f t="shared" ref="AF70:AW70" si="105">AF69/2</f>
        <v>0</v>
      </c>
      <c r="AG70" s="94">
        <f t="shared" si="105"/>
        <v>0</v>
      </c>
      <c r="AH70" s="94">
        <f t="shared" si="105"/>
        <v>0</v>
      </c>
      <c r="AI70" s="94">
        <f t="shared" si="105"/>
        <v>0</v>
      </c>
      <c r="AJ70" s="94">
        <f t="shared" si="105"/>
        <v>0</v>
      </c>
      <c r="AK70" s="94">
        <f t="shared" si="105"/>
        <v>0</v>
      </c>
      <c r="AL70" s="94">
        <f t="shared" si="105"/>
        <v>0</v>
      </c>
      <c r="AM70" s="94">
        <f t="shared" si="105"/>
        <v>0</v>
      </c>
      <c r="AN70" s="94">
        <f t="shared" si="105"/>
        <v>0</v>
      </c>
      <c r="AO70" s="94">
        <f t="shared" si="105"/>
        <v>0</v>
      </c>
      <c r="AP70" s="94">
        <f t="shared" si="105"/>
        <v>0</v>
      </c>
      <c r="AQ70" s="94">
        <f t="shared" si="105"/>
        <v>0</v>
      </c>
      <c r="AR70" s="94">
        <f t="shared" si="105"/>
        <v>0</v>
      </c>
      <c r="AS70" s="94">
        <f t="shared" si="105"/>
        <v>0</v>
      </c>
      <c r="AT70" s="94">
        <f t="shared" si="105"/>
        <v>0</v>
      </c>
      <c r="AU70" s="94">
        <f t="shared" si="105"/>
        <v>0</v>
      </c>
      <c r="AV70" s="94">
        <f t="shared" si="105"/>
        <v>0</v>
      </c>
      <c r="AW70" s="94">
        <f t="shared" si="105"/>
        <v>0</v>
      </c>
      <c r="AX70" s="210"/>
      <c r="AY70" s="208"/>
      <c r="AZ70" s="208"/>
      <c r="BA70" s="208"/>
      <c r="BB70" s="208"/>
      <c r="BC70" s="208"/>
      <c r="BD70" s="208"/>
      <c r="BE70" s="208"/>
      <c r="BF70" s="208"/>
      <c r="BG70" s="208"/>
      <c r="BH70" s="147"/>
      <c r="BI70" s="243"/>
      <c r="BJ70" s="243"/>
    </row>
    <row r="71" spans="2:62" ht="22.5" customHeight="1">
      <c r="B71" s="268" t="s">
        <v>147</v>
      </c>
      <c r="C71" s="270" t="s">
        <v>44</v>
      </c>
      <c r="D71" s="271"/>
      <c r="E71" s="104" t="s">
        <v>80</v>
      </c>
      <c r="F71" s="93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207"/>
      <c r="U71" s="146">
        <v>36</v>
      </c>
      <c r="V71" s="146">
        <v>36</v>
      </c>
      <c r="W71" s="146">
        <v>36</v>
      </c>
      <c r="X71" s="208"/>
      <c r="Y71" s="208"/>
      <c r="Z71" s="145"/>
      <c r="AA71" s="145"/>
      <c r="AB71" s="145"/>
      <c r="AC71" s="145"/>
      <c r="AD71" s="146"/>
      <c r="AE71" s="146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210"/>
      <c r="AY71" s="208"/>
      <c r="AZ71" s="208"/>
      <c r="BA71" s="208"/>
      <c r="BB71" s="208"/>
      <c r="BC71" s="208"/>
      <c r="BD71" s="208"/>
      <c r="BE71" s="208"/>
      <c r="BF71" s="208"/>
      <c r="BG71" s="208"/>
      <c r="BH71" s="147"/>
      <c r="BI71" s="249">
        <f>SUM(G71:AW71)</f>
        <v>108</v>
      </c>
      <c r="BJ71" s="249">
        <f t="shared" ref="BJ71" si="106">SUM(G72:S72,Z72:AC72,AF72:AW72)</f>
        <v>0</v>
      </c>
    </row>
    <row r="72" spans="2:62" ht="22.5" customHeight="1" thickBot="1">
      <c r="B72" s="269"/>
      <c r="C72" s="272"/>
      <c r="D72" s="273"/>
      <c r="E72" s="105" t="s">
        <v>82</v>
      </c>
      <c r="F72" s="93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207"/>
      <c r="U72" s="150"/>
      <c r="V72" s="150"/>
      <c r="W72" s="150"/>
      <c r="X72" s="208"/>
      <c r="Y72" s="208"/>
      <c r="Z72" s="149"/>
      <c r="AA72" s="149"/>
      <c r="AB72" s="149"/>
      <c r="AC72" s="149"/>
      <c r="AD72" s="150"/>
      <c r="AE72" s="150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210"/>
      <c r="AY72" s="208"/>
      <c r="AZ72" s="208"/>
      <c r="BA72" s="208"/>
      <c r="BB72" s="208"/>
      <c r="BC72" s="208"/>
      <c r="BD72" s="208"/>
      <c r="BE72" s="208"/>
      <c r="BF72" s="208"/>
      <c r="BG72" s="208"/>
      <c r="BH72" s="147"/>
      <c r="BI72" s="250"/>
      <c r="BJ72" s="250"/>
    </row>
    <row r="73" spans="2:62" ht="22.5" customHeight="1">
      <c r="B73" s="251" t="s">
        <v>53</v>
      </c>
      <c r="C73" s="252" t="s">
        <v>54</v>
      </c>
      <c r="D73" s="253"/>
      <c r="E73" s="90" t="s">
        <v>80</v>
      </c>
      <c r="F73" s="26"/>
      <c r="G73" s="138">
        <f>G75</f>
        <v>0</v>
      </c>
      <c r="H73" s="138">
        <f t="shared" ref="H73:S73" si="107">H75</f>
        <v>0</v>
      </c>
      <c r="I73" s="138">
        <f t="shared" si="107"/>
        <v>0</v>
      </c>
      <c r="J73" s="138">
        <f t="shared" si="107"/>
        <v>0</v>
      </c>
      <c r="K73" s="138">
        <f t="shared" si="107"/>
        <v>0</v>
      </c>
      <c r="L73" s="138">
        <f t="shared" si="107"/>
        <v>0</v>
      </c>
      <c r="M73" s="138">
        <f t="shared" si="107"/>
        <v>0</v>
      </c>
      <c r="N73" s="138">
        <f t="shared" si="107"/>
        <v>0</v>
      </c>
      <c r="O73" s="138">
        <f t="shared" si="107"/>
        <v>0</v>
      </c>
      <c r="P73" s="138">
        <f t="shared" si="107"/>
        <v>0</v>
      </c>
      <c r="Q73" s="138">
        <f t="shared" si="107"/>
        <v>0</v>
      </c>
      <c r="R73" s="138">
        <f t="shared" si="107"/>
        <v>0</v>
      </c>
      <c r="S73" s="138">
        <f t="shared" si="107"/>
        <v>0</v>
      </c>
      <c r="T73" s="207"/>
      <c r="U73" s="152"/>
      <c r="V73" s="152"/>
      <c r="W73" s="152"/>
      <c r="X73" s="208"/>
      <c r="Y73" s="208"/>
      <c r="Z73" s="138">
        <f t="shared" ref="Z73:AC73" si="108">Z75</f>
        <v>6</v>
      </c>
      <c r="AA73" s="138">
        <f t="shared" si="108"/>
        <v>6</v>
      </c>
      <c r="AB73" s="138">
        <f t="shared" si="108"/>
        <v>6</v>
      </c>
      <c r="AC73" s="138">
        <f t="shared" si="108"/>
        <v>6</v>
      </c>
      <c r="AD73" s="152"/>
      <c r="AE73" s="152"/>
      <c r="AF73" s="138">
        <f t="shared" ref="AF73:AW73" si="109">AF75</f>
        <v>6</v>
      </c>
      <c r="AG73" s="138">
        <f t="shared" si="109"/>
        <v>6</v>
      </c>
      <c r="AH73" s="138">
        <f t="shared" si="109"/>
        <v>6</v>
      </c>
      <c r="AI73" s="138">
        <f t="shared" si="109"/>
        <v>6</v>
      </c>
      <c r="AJ73" s="138">
        <f t="shared" si="109"/>
        <v>6</v>
      </c>
      <c r="AK73" s="138">
        <f t="shared" si="109"/>
        <v>6</v>
      </c>
      <c r="AL73" s="138">
        <f t="shared" si="109"/>
        <v>6</v>
      </c>
      <c r="AM73" s="138">
        <f t="shared" si="109"/>
        <v>6</v>
      </c>
      <c r="AN73" s="138">
        <f t="shared" si="109"/>
        <v>6</v>
      </c>
      <c r="AO73" s="138">
        <f t="shared" si="109"/>
        <v>6</v>
      </c>
      <c r="AP73" s="138">
        <f t="shared" si="109"/>
        <v>6</v>
      </c>
      <c r="AQ73" s="138">
        <f t="shared" si="109"/>
        <v>6</v>
      </c>
      <c r="AR73" s="138">
        <f t="shared" si="109"/>
        <v>6</v>
      </c>
      <c r="AS73" s="138">
        <f t="shared" si="109"/>
        <v>6</v>
      </c>
      <c r="AT73" s="138">
        <f t="shared" si="109"/>
        <v>6</v>
      </c>
      <c r="AU73" s="138">
        <f t="shared" si="109"/>
        <v>6</v>
      </c>
      <c r="AV73" s="138">
        <f t="shared" si="109"/>
        <v>6</v>
      </c>
      <c r="AW73" s="138">
        <f t="shared" si="109"/>
        <v>6</v>
      </c>
      <c r="AX73" s="210"/>
      <c r="AY73" s="208"/>
      <c r="AZ73" s="208"/>
      <c r="BA73" s="208"/>
      <c r="BB73" s="208"/>
      <c r="BC73" s="208"/>
      <c r="BD73" s="208"/>
      <c r="BE73" s="208"/>
      <c r="BF73" s="208"/>
      <c r="BG73" s="208"/>
      <c r="BH73" s="14"/>
      <c r="BI73" s="212">
        <f t="shared" ref="BI73" si="110">SUM(G73:S73,Z73:AC73,AF73:AW73)</f>
        <v>132</v>
      </c>
      <c r="BJ73" s="212">
        <f t="shared" ref="BJ73" si="111">SUM(G74:S74,Z74:AC74,AF74:AW74)</f>
        <v>66</v>
      </c>
    </row>
    <row r="74" spans="2:62" ht="22.5" customHeight="1">
      <c r="B74" s="232"/>
      <c r="C74" s="254"/>
      <c r="D74" s="255"/>
      <c r="E74" s="91" t="s">
        <v>82</v>
      </c>
      <c r="F74" s="26"/>
      <c r="G74" s="97">
        <f>G76</f>
        <v>0</v>
      </c>
      <c r="H74" s="97">
        <f t="shared" ref="H74:S74" si="112">H76</f>
        <v>0</v>
      </c>
      <c r="I74" s="97">
        <f t="shared" si="112"/>
        <v>0</v>
      </c>
      <c r="J74" s="97">
        <f t="shared" si="112"/>
        <v>0</v>
      </c>
      <c r="K74" s="97">
        <f t="shared" si="112"/>
        <v>0</v>
      </c>
      <c r="L74" s="97">
        <f t="shared" si="112"/>
        <v>0</v>
      </c>
      <c r="M74" s="97">
        <f t="shared" si="112"/>
        <v>0</v>
      </c>
      <c r="N74" s="97">
        <f t="shared" si="112"/>
        <v>0</v>
      </c>
      <c r="O74" s="97">
        <f t="shared" si="112"/>
        <v>0</v>
      </c>
      <c r="P74" s="97">
        <f t="shared" si="112"/>
        <v>0</v>
      </c>
      <c r="Q74" s="97">
        <f t="shared" si="112"/>
        <v>0</v>
      </c>
      <c r="R74" s="97">
        <f t="shared" si="112"/>
        <v>0</v>
      </c>
      <c r="S74" s="97">
        <f t="shared" si="112"/>
        <v>0</v>
      </c>
      <c r="T74" s="207"/>
      <c r="U74" s="152"/>
      <c r="V74" s="152"/>
      <c r="W74" s="152"/>
      <c r="X74" s="208"/>
      <c r="Y74" s="208"/>
      <c r="Z74" s="97">
        <f t="shared" ref="Z74:AC74" si="113">Z76</f>
        <v>3</v>
      </c>
      <c r="AA74" s="97">
        <f t="shared" si="113"/>
        <v>3</v>
      </c>
      <c r="AB74" s="97">
        <f t="shared" si="113"/>
        <v>3</v>
      </c>
      <c r="AC74" s="97">
        <f t="shared" si="113"/>
        <v>3</v>
      </c>
      <c r="AD74" s="152"/>
      <c r="AE74" s="152"/>
      <c r="AF74" s="97">
        <f t="shared" ref="AF74:AW74" si="114">AF76</f>
        <v>3</v>
      </c>
      <c r="AG74" s="97">
        <f t="shared" si="114"/>
        <v>3</v>
      </c>
      <c r="AH74" s="97">
        <f t="shared" si="114"/>
        <v>3</v>
      </c>
      <c r="AI74" s="97">
        <f t="shared" si="114"/>
        <v>3</v>
      </c>
      <c r="AJ74" s="97">
        <f t="shared" si="114"/>
        <v>3</v>
      </c>
      <c r="AK74" s="97">
        <f t="shared" si="114"/>
        <v>3</v>
      </c>
      <c r="AL74" s="97">
        <f t="shared" si="114"/>
        <v>3</v>
      </c>
      <c r="AM74" s="97">
        <f t="shared" si="114"/>
        <v>3</v>
      </c>
      <c r="AN74" s="97">
        <f t="shared" si="114"/>
        <v>3</v>
      </c>
      <c r="AO74" s="97">
        <f t="shared" si="114"/>
        <v>3</v>
      </c>
      <c r="AP74" s="97">
        <f t="shared" si="114"/>
        <v>3</v>
      </c>
      <c r="AQ74" s="97">
        <f t="shared" si="114"/>
        <v>3</v>
      </c>
      <c r="AR74" s="97">
        <f t="shared" si="114"/>
        <v>3</v>
      </c>
      <c r="AS74" s="97">
        <f t="shared" si="114"/>
        <v>3</v>
      </c>
      <c r="AT74" s="97">
        <f t="shared" si="114"/>
        <v>3</v>
      </c>
      <c r="AU74" s="97">
        <f t="shared" si="114"/>
        <v>3</v>
      </c>
      <c r="AV74" s="97">
        <f t="shared" si="114"/>
        <v>3</v>
      </c>
      <c r="AW74" s="97">
        <f t="shared" si="114"/>
        <v>3</v>
      </c>
      <c r="AX74" s="210"/>
      <c r="AY74" s="208"/>
      <c r="AZ74" s="208"/>
      <c r="BA74" s="208"/>
      <c r="BB74" s="208"/>
      <c r="BC74" s="208"/>
      <c r="BD74" s="208"/>
      <c r="BE74" s="208"/>
      <c r="BF74" s="208"/>
      <c r="BG74" s="208"/>
      <c r="BH74" s="14"/>
      <c r="BI74" s="213"/>
      <c r="BJ74" s="213"/>
    </row>
    <row r="75" spans="2:62" ht="22.5" customHeight="1">
      <c r="B75" s="274" t="s">
        <v>88</v>
      </c>
      <c r="C75" s="215" t="s">
        <v>148</v>
      </c>
      <c r="D75" s="240"/>
      <c r="E75" s="92" t="s">
        <v>80</v>
      </c>
      <c r="F75" s="26"/>
      <c r="G75" s="103">
        <f>'График 3'!J32+'График 3'!J33</f>
        <v>0</v>
      </c>
      <c r="H75" s="103">
        <f>'График 3'!K32+'График 3'!K33</f>
        <v>0</v>
      </c>
      <c r="I75" s="103">
        <f>'График 3'!L32+'График 3'!L33</f>
        <v>0</v>
      </c>
      <c r="J75" s="103">
        <f>'График 3'!M32+'График 3'!M33</f>
        <v>0</v>
      </c>
      <c r="K75" s="103">
        <f>'График 3'!N32+'График 3'!N33</f>
        <v>0</v>
      </c>
      <c r="L75" s="103">
        <f>'График 3'!O32+'График 3'!O33</f>
        <v>0</v>
      </c>
      <c r="M75" s="103">
        <f>'График 3'!P32+'График 3'!P33</f>
        <v>0</v>
      </c>
      <c r="N75" s="103">
        <f>'График 3'!Q32+'График 3'!Q33</f>
        <v>0</v>
      </c>
      <c r="O75" s="103">
        <f>'График 3'!R32+'График 3'!R33</f>
        <v>0</v>
      </c>
      <c r="P75" s="103">
        <f>'График 3'!S32+'График 3'!S33</f>
        <v>0</v>
      </c>
      <c r="Q75" s="103">
        <f>'График 3'!T32+'График 3'!T33</f>
        <v>0</v>
      </c>
      <c r="R75" s="103">
        <f>'График 3'!U32+'График 3'!U33</f>
        <v>0</v>
      </c>
      <c r="S75" s="103">
        <f>'График 3'!V32+'График 3'!V33</f>
        <v>0</v>
      </c>
      <c r="T75" s="207"/>
      <c r="U75" s="152"/>
      <c r="V75" s="152"/>
      <c r="W75" s="152"/>
      <c r="X75" s="208"/>
      <c r="Y75" s="208"/>
      <c r="Z75" s="103">
        <f>'График 3'!AC32+'График 3'!AC33</f>
        <v>6</v>
      </c>
      <c r="AA75" s="103">
        <f>'График 3'!AD32+'График 3'!AD33</f>
        <v>6</v>
      </c>
      <c r="AB75" s="103">
        <f>'График 3'!AE32+'График 3'!AE33</f>
        <v>6</v>
      </c>
      <c r="AC75" s="103">
        <f>'График 3'!AF32+'График 3'!AF33</f>
        <v>6</v>
      </c>
      <c r="AD75" s="152"/>
      <c r="AE75" s="152"/>
      <c r="AF75" s="103">
        <f>'График 3'!AI32+'График 3'!AI33</f>
        <v>6</v>
      </c>
      <c r="AG75" s="103">
        <f>'График 3'!AJ32+'График 3'!AJ33</f>
        <v>6</v>
      </c>
      <c r="AH75" s="103">
        <f>'График 3'!AK32+'График 3'!AK33</f>
        <v>6</v>
      </c>
      <c r="AI75" s="103">
        <f>'График 3'!AL32+'График 3'!AL33</f>
        <v>6</v>
      </c>
      <c r="AJ75" s="103">
        <f>'График 3'!AM32+'График 3'!AM33</f>
        <v>6</v>
      </c>
      <c r="AK75" s="103">
        <f>'График 3'!AN32+'График 3'!AN33</f>
        <v>6</v>
      </c>
      <c r="AL75" s="103">
        <f>'График 3'!AO32+'График 3'!AO33</f>
        <v>6</v>
      </c>
      <c r="AM75" s="103">
        <f>'График 3'!AP32+'График 3'!AP33</f>
        <v>6</v>
      </c>
      <c r="AN75" s="103">
        <f>'График 3'!AQ32+'График 3'!AQ33</f>
        <v>6</v>
      </c>
      <c r="AO75" s="103">
        <f>'График 3'!AR32+'График 3'!AR33</f>
        <v>6</v>
      </c>
      <c r="AP75" s="103">
        <f>'График 3'!AS32+'График 3'!AS33</f>
        <v>6</v>
      </c>
      <c r="AQ75" s="103">
        <f>'График 3'!AT32+'График 3'!AT33</f>
        <v>6</v>
      </c>
      <c r="AR75" s="103">
        <f>'График 3'!AU32+'График 3'!AU33</f>
        <v>6</v>
      </c>
      <c r="AS75" s="103">
        <f>'График 3'!AV32+'График 3'!AV33</f>
        <v>6</v>
      </c>
      <c r="AT75" s="103">
        <f>'График 3'!AW32+'График 3'!AW33</f>
        <v>6</v>
      </c>
      <c r="AU75" s="103">
        <f>'График 3'!AX32+'График 3'!AX33</f>
        <v>6</v>
      </c>
      <c r="AV75" s="103">
        <f>'График 3'!AY32+'График 3'!AY33</f>
        <v>6</v>
      </c>
      <c r="AW75" s="103">
        <f>'График 3'!AZ32+'График 3'!AZ33</f>
        <v>6</v>
      </c>
      <c r="AX75" s="210"/>
      <c r="AY75" s="208"/>
      <c r="AZ75" s="208"/>
      <c r="BA75" s="208"/>
      <c r="BB75" s="208"/>
      <c r="BC75" s="208"/>
      <c r="BD75" s="208"/>
      <c r="BE75" s="208"/>
      <c r="BF75" s="208"/>
      <c r="BG75" s="208"/>
      <c r="BH75" s="14"/>
      <c r="BI75" s="278">
        <f t="shared" ref="BI75" si="115">SUM(G75:S75,Z75:AC75,AF75:AW75)</f>
        <v>132</v>
      </c>
      <c r="BJ75" s="280">
        <f t="shared" ref="BJ75" si="116">SUM(G76:S76,Z76:AC76,AF76:AW76)</f>
        <v>66</v>
      </c>
    </row>
    <row r="76" spans="2:62" ht="22.5" customHeight="1" thickBot="1">
      <c r="B76" s="275"/>
      <c r="C76" s="276"/>
      <c r="D76" s="277"/>
      <c r="E76" s="153" t="s">
        <v>82</v>
      </c>
      <c r="F76" s="154"/>
      <c r="G76" s="99">
        <f>G75/2</f>
        <v>0</v>
      </c>
      <c r="H76" s="98">
        <f t="shared" ref="H76:S76" si="117">H75/2</f>
        <v>0</v>
      </c>
      <c r="I76" s="98">
        <f t="shared" si="117"/>
        <v>0</v>
      </c>
      <c r="J76" s="98">
        <f t="shared" si="117"/>
        <v>0</v>
      </c>
      <c r="K76" s="98">
        <f t="shared" si="117"/>
        <v>0</v>
      </c>
      <c r="L76" s="98">
        <f t="shared" si="117"/>
        <v>0</v>
      </c>
      <c r="M76" s="98">
        <f t="shared" si="117"/>
        <v>0</v>
      </c>
      <c r="N76" s="98">
        <f t="shared" si="117"/>
        <v>0</v>
      </c>
      <c r="O76" s="98">
        <f t="shared" si="117"/>
        <v>0</v>
      </c>
      <c r="P76" s="98">
        <f t="shared" si="117"/>
        <v>0</v>
      </c>
      <c r="Q76" s="98">
        <f t="shared" si="117"/>
        <v>0</v>
      </c>
      <c r="R76" s="98">
        <f t="shared" si="117"/>
        <v>0</v>
      </c>
      <c r="S76" s="98">
        <f t="shared" si="117"/>
        <v>0</v>
      </c>
      <c r="T76" s="207"/>
      <c r="U76" s="152"/>
      <c r="V76" s="152"/>
      <c r="W76" s="152"/>
      <c r="X76" s="208"/>
      <c r="Y76" s="208"/>
      <c r="Z76" s="98">
        <f t="shared" ref="Z76:AC76" si="118">Z75/2</f>
        <v>3</v>
      </c>
      <c r="AA76" s="98">
        <f t="shared" si="118"/>
        <v>3</v>
      </c>
      <c r="AB76" s="98">
        <f t="shared" si="118"/>
        <v>3</v>
      </c>
      <c r="AC76" s="98">
        <f t="shared" si="118"/>
        <v>3</v>
      </c>
      <c r="AD76" s="152"/>
      <c r="AE76" s="152"/>
      <c r="AF76" s="98">
        <f t="shared" ref="AF76:AW76" si="119">AF75/2</f>
        <v>3</v>
      </c>
      <c r="AG76" s="98">
        <f t="shared" si="119"/>
        <v>3</v>
      </c>
      <c r="AH76" s="98">
        <f t="shared" si="119"/>
        <v>3</v>
      </c>
      <c r="AI76" s="98">
        <f t="shared" si="119"/>
        <v>3</v>
      </c>
      <c r="AJ76" s="98">
        <f t="shared" si="119"/>
        <v>3</v>
      </c>
      <c r="AK76" s="98">
        <f t="shared" si="119"/>
        <v>3</v>
      </c>
      <c r="AL76" s="98">
        <f t="shared" si="119"/>
        <v>3</v>
      </c>
      <c r="AM76" s="98">
        <f t="shared" si="119"/>
        <v>3</v>
      </c>
      <c r="AN76" s="98">
        <f t="shared" si="119"/>
        <v>3</v>
      </c>
      <c r="AO76" s="98">
        <f t="shared" si="119"/>
        <v>3</v>
      </c>
      <c r="AP76" s="98">
        <f t="shared" si="119"/>
        <v>3</v>
      </c>
      <c r="AQ76" s="98">
        <f t="shared" si="119"/>
        <v>3</v>
      </c>
      <c r="AR76" s="98">
        <f t="shared" si="119"/>
        <v>3</v>
      </c>
      <c r="AS76" s="98">
        <f t="shared" si="119"/>
        <v>3</v>
      </c>
      <c r="AT76" s="98">
        <f t="shared" si="119"/>
        <v>3</v>
      </c>
      <c r="AU76" s="98">
        <f t="shared" si="119"/>
        <v>3</v>
      </c>
      <c r="AV76" s="98">
        <f t="shared" si="119"/>
        <v>3</v>
      </c>
      <c r="AW76" s="98">
        <f t="shared" si="119"/>
        <v>3</v>
      </c>
      <c r="AX76" s="211"/>
      <c r="AY76" s="208"/>
      <c r="AZ76" s="208"/>
      <c r="BA76" s="208"/>
      <c r="BB76" s="208"/>
      <c r="BC76" s="208"/>
      <c r="BD76" s="208"/>
      <c r="BE76" s="208"/>
      <c r="BF76" s="208"/>
      <c r="BG76" s="208"/>
      <c r="BH76" s="14"/>
      <c r="BI76" s="279"/>
      <c r="BJ76" s="281"/>
    </row>
    <row r="77" spans="2:62" ht="16.5" thickBot="1">
      <c r="B77" s="256" t="s">
        <v>84</v>
      </c>
      <c r="C77" s="256"/>
      <c r="D77" s="256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106"/>
      <c r="AW77" s="106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4"/>
      <c r="BI77" s="108"/>
      <c r="BJ77" s="109"/>
    </row>
    <row r="78" spans="2:62" ht="15.75">
      <c r="B78" s="258" t="s">
        <v>85</v>
      </c>
      <c r="C78" s="259"/>
      <c r="D78" s="259"/>
      <c r="E78" s="259"/>
      <c r="F78" s="260"/>
      <c r="G78" s="110">
        <f t="shared" ref="G78:S78" si="120">G31+G41+G45</f>
        <v>36</v>
      </c>
      <c r="H78" s="110">
        <f t="shared" si="120"/>
        <v>36</v>
      </c>
      <c r="I78" s="110">
        <f t="shared" si="120"/>
        <v>36</v>
      </c>
      <c r="J78" s="110">
        <f t="shared" si="120"/>
        <v>36</v>
      </c>
      <c r="K78" s="110">
        <f t="shared" si="120"/>
        <v>36</v>
      </c>
      <c r="L78" s="110">
        <f t="shared" si="120"/>
        <v>36</v>
      </c>
      <c r="M78" s="110">
        <f t="shared" si="120"/>
        <v>36</v>
      </c>
      <c r="N78" s="110">
        <f t="shared" si="120"/>
        <v>36</v>
      </c>
      <c r="O78" s="110">
        <f t="shared" si="120"/>
        <v>36</v>
      </c>
      <c r="P78" s="110">
        <f t="shared" si="120"/>
        <v>36</v>
      </c>
      <c r="Q78" s="110">
        <f t="shared" si="120"/>
        <v>36</v>
      </c>
      <c r="R78" s="110">
        <f t="shared" si="120"/>
        <v>36</v>
      </c>
      <c r="S78" s="110">
        <f t="shared" si="120"/>
        <v>36</v>
      </c>
      <c r="T78" s="111" t="s">
        <v>56</v>
      </c>
      <c r="U78" s="155" t="s">
        <v>56</v>
      </c>
      <c r="V78" s="155" t="s">
        <v>56</v>
      </c>
      <c r="W78" s="155" t="s">
        <v>56</v>
      </c>
      <c r="X78" s="111" t="s">
        <v>56</v>
      </c>
      <c r="Y78" s="111" t="s">
        <v>56</v>
      </c>
      <c r="Z78" s="110">
        <f t="shared" ref="Z78:AC79" si="121">Z31+Z41+Z45</f>
        <v>36</v>
      </c>
      <c r="AA78" s="110">
        <f t="shared" si="121"/>
        <v>36</v>
      </c>
      <c r="AB78" s="110">
        <f t="shared" si="121"/>
        <v>36</v>
      </c>
      <c r="AC78" s="110">
        <f t="shared" si="121"/>
        <v>36</v>
      </c>
      <c r="AD78" s="155" t="s">
        <v>56</v>
      </c>
      <c r="AE78" s="155" t="s">
        <v>56</v>
      </c>
      <c r="AF78" s="110">
        <f t="shared" ref="AF78:AW78" si="122">AF31+AF41+AF45</f>
        <v>36</v>
      </c>
      <c r="AG78" s="110">
        <f t="shared" si="122"/>
        <v>36</v>
      </c>
      <c r="AH78" s="110">
        <f t="shared" si="122"/>
        <v>36</v>
      </c>
      <c r="AI78" s="110">
        <f t="shared" si="122"/>
        <v>36</v>
      </c>
      <c r="AJ78" s="110">
        <f t="shared" si="122"/>
        <v>36</v>
      </c>
      <c r="AK78" s="110">
        <f t="shared" si="122"/>
        <v>36</v>
      </c>
      <c r="AL78" s="110">
        <f t="shared" si="122"/>
        <v>36</v>
      </c>
      <c r="AM78" s="110">
        <f t="shared" si="122"/>
        <v>36</v>
      </c>
      <c r="AN78" s="110">
        <f t="shared" si="122"/>
        <v>36</v>
      </c>
      <c r="AO78" s="110">
        <f t="shared" si="122"/>
        <v>36</v>
      </c>
      <c r="AP78" s="110">
        <f t="shared" si="122"/>
        <v>36</v>
      </c>
      <c r="AQ78" s="110">
        <f t="shared" si="122"/>
        <v>36</v>
      </c>
      <c r="AR78" s="110">
        <f t="shared" si="122"/>
        <v>36</v>
      </c>
      <c r="AS78" s="110">
        <f t="shared" si="122"/>
        <v>36</v>
      </c>
      <c r="AT78" s="110">
        <f t="shared" si="122"/>
        <v>36</v>
      </c>
      <c r="AU78" s="110">
        <f t="shared" si="122"/>
        <v>36</v>
      </c>
      <c r="AV78" s="110">
        <f t="shared" si="122"/>
        <v>36</v>
      </c>
      <c r="AW78" s="110">
        <f t="shared" si="122"/>
        <v>36</v>
      </c>
      <c r="AX78" s="111" t="s">
        <v>56</v>
      </c>
      <c r="AY78" s="111" t="s">
        <v>56</v>
      </c>
      <c r="AZ78" s="111" t="s">
        <v>56</v>
      </c>
      <c r="BA78" s="111" t="s">
        <v>56</v>
      </c>
      <c r="BB78" s="111" t="s">
        <v>56</v>
      </c>
      <c r="BC78" s="111" t="s">
        <v>56</v>
      </c>
      <c r="BD78" s="111" t="s">
        <v>56</v>
      </c>
      <c r="BE78" s="111" t="s">
        <v>56</v>
      </c>
      <c r="BF78" s="111" t="s">
        <v>56</v>
      </c>
      <c r="BG78" s="112" t="s">
        <v>56</v>
      </c>
      <c r="BH78" s="10"/>
      <c r="BI78" s="113">
        <f>SUM(G78:BG78)</f>
        <v>1260</v>
      </c>
      <c r="BJ78" s="114"/>
    </row>
    <row r="79" spans="2:62" ht="15.75">
      <c r="B79" s="261" t="s">
        <v>86</v>
      </c>
      <c r="C79" s="262"/>
      <c r="D79" s="262"/>
      <c r="E79" s="262"/>
      <c r="F79" s="263"/>
      <c r="G79" s="115">
        <f t="shared" ref="G79:S79" si="123">G32+G42+G46</f>
        <v>18</v>
      </c>
      <c r="H79" s="115">
        <f t="shared" si="123"/>
        <v>18</v>
      </c>
      <c r="I79" s="115">
        <f t="shared" si="123"/>
        <v>18</v>
      </c>
      <c r="J79" s="115">
        <f t="shared" si="123"/>
        <v>18</v>
      </c>
      <c r="K79" s="115">
        <f t="shared" si="123"/>
        <v>18</v>
      </c>
      <c r="L79" s="115">
        <f t="shared" si="123"/>
        <v>18</v>
      </c>
      <c r="M79" s="115">
        <f t="shared" si="123"/>
        <v>18</v>
      </c>
      <c r="N79" s="115">
        <f t="shared" si="123"/>
        <v>18</v>
      </c>
      <c r="O79" s="115">
        <f t="shared" si="123"/>
        <v>18</v>
      </c>
      <c r="P79" s="115">
        <f t="shared" si="123"/>
        <v>18</v>
      </c>
      <c r="Q79" s="115">
        <f t="shared" si="123"/>
        <v>18</v>
      </c>
      <c r="R79" s="115">
        <f t="shared" si="123"/>
        <v>18</v>
      </c>
      <c r="S79" s="115">
        <f t="shared" si="123"/>
        <v>18</v>
      </c>
      <c r="T79" s="116" t="s">
        <v>56</v>
      </c>
      <c r="U79" s="156" t="s">
        <v>56</v>
      </c>
      <c r="V79" s="156" t="s">
        <v>56</v>
      </c>
      <c r="W79" s="156" t="s">
        <v>56</v>
      </c>
      <c r="X79" s="116" t="s">
        <v>56</v>
      </c>
      <c r="Y79" s="116" t="s">
        <v>56</v>
      </c>
      <c r="Z79" s="115">
        <f t="shared" si="121"/>
        <v>18</v>
      </c>
      <c r="AA79" s="115">
        <f t="shared" si="121"/>
        <v>18</v>
      </c>
      <c r="AB79" s="115">
        <f t="shared" si="121"/>
        <v>18</v>
      </c>
      <c r="AC79" s="115">
        <f t="shared" si="121"/>
        <v>18</v>
      </c>
      <c r="AD79" s="156" t="s">
        <v>56</v>
      </c>
      <c r="AE79" s="156" t="s">
        <v>56</v>
      </c>
      <c r="AF79" s="115">
        <f t="shared" ref="AF79:AW79" si="124">AF32+AF42+AF46</f>
        <v>18</v>
      </c>
      <c r="AG79" s="115">
        <f t="shared" si="124"/>
        <v>18</v>
      </c>
      <c r="AH79" s="115">
        <f t="shared" si="124"/>
        <v>18</v>
      </c>
      <c r="AI79" s="115">
        <f t="shared" si="124"/>
        <v>18</v>
      </c>
      <c r="AJ79" s="115">
        <f t="shared" si="124"/>
        <v>18</v>
      </c>
      <c r="AK79" s="115">
        <f t="shared" si="124"/>
        <v>18</v>
      </c>
      <c r="AL79" s="115">
        <f t="shared" si="124"/>
        <v>18</v>
      </c>
      <c r="AM79" s="115">
        <f t="shared" si="124"/>
        <v>18</v>
      </c>
      <c r="AN79" s="115">
        <f t="shared" si="124"/>
        <v>18</v>
      </c>
      <c r="AO79" s="115">
        <f t="shared" si="124"/>
        <v>18</v>
      </c>
      <c r="AP79" s="115">
        <f t="shared" si="124"/>
        <v>18</v>
      </c>
      <c r="AQ79" s="115">
        <f t="shared" si="124"/>
        <v>18</v>
      </c>
      <c r="AR79" s="115">
        <f t="shared" si="124"/>
        <v>18</v>
      </c>
      <c r="AS79" s="115">
        <f t="shared" si="124"/>
        <v>18</v>
      </c>
      <c r="AT79" s="115">
        <f t="shared" si="124"/>
        <v>18</v>
      </c>
      <c r="AU79" s="115">
        <f t="shared" si="124"/>
        <v>18</v>
      </c>
      <c r="AV79" s="115">
        <f t="shared" si="124"/>
        <v>18</v>
      </c>
      <c r="AW79" s="115">
        <f t="shared" si="124"/>
        <v>18</v>
      </c>
      <c r="AX79" s="116" t="s">
        <v>56</v>
      </c>
      <c r="AY79" s="116" t="s">
        <v>56</v>
      </c>
      <c r="AZ79" s="116" t="s">
        <v>56</v>
      </c>
      <c r="BA79" s="116" t="s">
        <v>56</v>
      </c>
      <c r="BB79" s="116" t="s">
        <v>56</v>
      </c>
      <c r="BC79" s="116" t="s">
        <v>56</v>
      </c>
      <c r="BD79" s="116" t="s">
        <v>56</v>
      </c>
      <c r="BE79" s="116" t="s">
        <v>56</v>
      </c>
      <c r="BF79" s="116" t="s">
        <v>56</v>
      </c>
      <c r="BG79" s="117" t="s">
        <v>56</v>
      </c>
      <c r="BH79" s="10"/>
      <c r="BI79" s="118">
        <f t="shared" ref="BI79:BI80" si="125">SUM(G79:BG79)</f>
        <v>630</v>
      </c>
      <c r="BJ79" s="114"/>
    </row>
    <row r="80" spans="2:62" ht="16.5" thickBot="1">
      <c r="B80" s="264" t="s">
        <v>13</v>
      </c>
      <c r="C80" s="265"/>
      <c r="D80" s="265"/>
      <c r="E80" s="265"/>
      <c r="F80" s="266"/>
      <c r="G80" s="119">
        <f>G78+G79</f>
        <v>54</v>
      </c>
      <c r="H80" s="119">
        <f t="shared" ref="H80:S80" si="126">H78+H79</f>
        <v>54</v>
      </c>
      <c r="I80" s="119">
        <f t="shared" si="126"/>
        <v>54</v>
      </c>
      <c r="J80" s="119">
        <f t="shared" si="126"/>
        <v>54</v>
      </c>
      <c r="K80" s="119">
        <f t="shared" si="126"/>
        <v>54</v>
      </c>
      <c r="L80" s="119">
        <f t="shared" si="126"/>
        <v>54</v>
      </c>
      <c r="M80" s="119">
        <f t="shared" si="126"/>
        <v>54</v>
      </c>
      <c r="N80" s="119">
        <f t="shared" si="126"/>
        <v>54</v>
      </c>
      <c r="O80" s="119">
        <f t="shared" si="126"/>
        <v>54</v>
      </c>
      <c r="P80" s="119">
        <f t="shared" si="126"/>
        <v>54</v>
      </c>
      <c r="Q80" s="119">
        <f t="shared" si="126"/>
        <v>54</v>
      </c>
      <c r="R80" s="119">
        <f t="shared" si="126"/>
        <v>54</v>
      </c>
      <c r="S80" s="119">
        <f t="shared" si="126"/>
        <v>54</v>
      </c>
      <c r="T80" s="120" t="s">
        <v>56</v>
      </c>
      <c r="U80" s="157" t="s">
        <v>56</v>
      </c>
      <c r="V80" s="157" t="s">
        <v>56</v>
      </c>
      <c r="W80" s="157" t="s">
        <v>56</v>
      </c>
      <c r="X80" s="120" t="s">
        <v>56</v>
      </c>
      <c r="Y80" s="120" t="s">
        <v>56</v>
      </c>
      <c r="Z80" s="119">
        <f t="shared" ref="Z80:AW80" si="127">Z78+Z79</f>
        <v>54</v>
      </c>
      <c r="AA80" s="119">
        <f t="shared" si="127"/>
        <v>54</v>
      </c>
      <c r="AB80" s="119">
        <f t="shared" si="127"/>
        <v>54</v>
      </c>
      <c r="AC80" s="119">
        <f t="shared" si="127"/>
        <v>54</v>
      </c>
      <c r="AD80" s="157" t="s">
        <v>56</v>
      </c>
      <c r="AE80" s="157" t="s">
        <v>56</v>
      </c>
      <c r="AF80" s="119">
        <f t="shared" si="127"/>
        <v>54</v>
      </c>
      <c r="AG80" s="119">
        <f t="shared" si="127"/>
        <v>54</v>
      </c>
      <c r="AH80" s="119">
        <f t="shared" si="127"/>
        <v>54</v>
      </c>
      <c r="AI80" s="119">
        <f t="shared" si="127"/>
        <v>54</v>
      </c>
      <c r="AJ80" s="119">
        <f t="shared" si="127"/>
        <v>54</v>
      </c>
      <c r="AK80" s="119">
        <f t="shared" si="127"/>
        <v>54</v>
      </c>
      <c r="AL80" s="119">
        <f t="shared" si="127"/>
        <v>54</v>
      </c>
      <c r="AM80" s="119">
        <f t="shared" si="127"/>
        <v>54</v>
      </c>
      <c r="AN80" s="119">
        <f t="shared" si="127"/>
        <v>54</v>
      </c>
      <c r="AO80" s="119">
        <f t="shared" si="127"/>
        <v>54</v>
      </c>
      <c r="AP80" s="119">
        <f t="shared" si="127"/>
        <v>54</v>
      </c>
      <c r="AQ80" s="119">
        <f t="shared" si="127"/>
        <v>54</v>
      </c>
      <c r="AR80" s="119">
        <f t="shared" si="127"/>
        <v>54</v>
      </c>
      <c r="AS80" s="119">
        <f t="shared" si="127"/>
        <v>54</v>
      </c>
      <c r="AT80" s="119">
        <f t="shared" si="127"/>
        <v>54</v>
      </c>
      <c r="AU80" s="119">
        <f t="shared" si="127"/>
        <v>54</v>
      </c>
      <c r="AV80" s="119">
        <f t="shared" si="127"/>
        <v>54</v>
      </c>
      <c r="AW80" s="119">
        <f t="shared" si="127"/>
        <v>54</v>
      </c>
      <c r="AX80" s="120" t="s">
        <v>56</v>
      </c>
      <c r="AY80" s="120" t="s">
        <v>56</v>
      </c>
      <c r="AZ80" s="120" t="s">
        <v>56</v>
      </c>
      <c r="BA80" s="120" t="s">
        <v>56</v>
      </c>
      <c r="BB80" s="120" t="s">
        <v>56</v>
      </c>
      <c r="BC80" s="120" t="s">
        <v>56</v>
      </c>
      <c r="BD80" s="120" t="s">
        <v>56</v>
      </c>
      <c r="BE80" s="120" t="s">
        <v>56</v>
      </c>
      <c r="BF80" s="120" t="s">
        <v>56</v>
      </c>
      <c r="BG80" s="121" t="s">
        <v>56</v>
      </c>
      <c r="BH80" s="10"/>
      <c r="BI80" s="122">
        <f t="shared" si="125"/>
        <v>1890</v>
      </c>
      <c r="BJ80" s="114"/>
    </row>
    <row r="81" spans="2:6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</row>
    <row r="82" spans="2:62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67" t="s">
        <v>99</v>
      </c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9"/>
      <c r="BI82" s="29"/>
      <c r="BJ82" s="29"/>
    </row>
  </sheetData>
  <mergeCells count="132">
    <mergeCell ref="B33:B34"/>
    <mergeCell ref="C33:D34"/>
    <mergeCell ref="BI33:BI34"/>
    <mergeCell ref="BJ33:BJ34"/>
    <mergeCell ref="B77:AU77"/>
    <mergeCell ref="B78:F78"/>
    <mergeCell ref="B79:F79"/>
    <mergeCell ref="B80:F80"/>
    <mergeCell ref="AB82:BG82"/>
    <mergeCell ref="B71:B72"/>
    <mergeCell ref="C71:D72"/>
    <mergeCell ref="BI71:BI72"/>
    <mergeCell ref="BJ71:BJ72"/>
    <mergeCell ref="B73:B74"/>
    <mergeCell ref="C73:D74"/>
    <mergeCell ref="BI73:BI74"/>
    <mergeCell ref="BJ73:BJ74"/>
    <mergeCell ref="B75:B76"/>
    <mergeCell ref="C75:D76"/>
    <mergeCell ref="BI75:BI76"/>
    <mergeCell ref="BJ75:BJ76"/>
    <mergeCell ref="B67:B68"/>
    <mergeCell ref="C67:D68"/>
    <mergeCell ref="BI67:BI68"/>
    <mergeCell ref="BJ67:BJ68"/>
    <mergeCell ref="B69:B70"/>
    <mergeCell ref="C69:D70"/>
    <mergeCell ref="BI69:BI70"/>
    <mergeCell ref="BJ69:BJ70"/>
    <mergeCell ref="B61:B62"/>
    <mergeCell ref="C61:D62"/>
    <mergeCell ref="BI61:BI62"/>
    <mergeCell ref="BJ61:BJ62"/>
    <mergeCell ref="B63:B64"/>
    <mergeCell ref="C63:D64"/>
    <mergeCell ref="BI63:BI64"/>
    <mergeCell ref="BJ63:BJ64"/>
    <mergeCell ref="B65:B66"/>
    <mergeCell ref="C65:D66"/>
    <mergeCell ref="BI65:BI66"/>
    <mergeCell ref="BJ65:BJ66"/>
    <mergeCell ref="B55:B56"/>
    <mergeCell ref="C55:D56"/>
    <mergeCell ref="BI55:BI56"/>
    <mergeCell ref="BJ55:BJ56"/>
    <mergeCell ref="B57:B58"/>
    <mergeCell ref="C57:D58"/>
    <mergeCell ref="BI57:BI58"/>
    <mergeCell ref="BJ57:BJ58"/>
    <mergeCell ref="B59:B60"/>
    <mergeCell ref="C59:D60"/>
    <mergeCell ref="BI59:BI60"/>
    <mergeCell ref="BJ59:BJ60"/>
    <mergeCell ref="B49:B50"/>
    <mergeCell ref="C49:D50"/>
    <mergeCell ref="BI49:BI50"/>
    <mergeCell ref="BJ49:BJ50"/>
    <mergeCell ref="B51:B52"/>
    <mergeCell ref="C51:D52"/>
    <mergeCell ref="BI51:BI52"/>
    <mergeCell ref="BJ51:BJ52"/>
    <mergeCell ref="B53:B54"/>
    <mergeCell ref="C53:D54"/>
    <mergeCell ref="BI53:BI54"/>
    <mergeCell ref="BJ53:BJ54"/>
    <mergeCell ref="B43:B44"/>
    <mergeCell ref="C43:D44"/>
    <mergeCell ref="BI43:BI44"/>
    <mergeCell ref="BJ43:BJ44"/>
    <mergeCell ref="B45:B46"/>
    <mergeCell ref="C45:D46"/>
    <mergeCell ref="BI45:BI46"/>
    <mergeCell ref="BJ45:BJ46"/>
    <mergeCell ref="B47:B48"/>
    <mergeCell ref="C47:D48"/>
    <mergeCell ref="BI47:BI48"/>
    <mergeCell ref="BJ47:BJ48"/>
    <mergeCell ref="B31:B32"/>
    <mergeCell ref="C31:D32"/>
    <mergeCell ref="T31:T76"/>
    <mergeCell ref="X31:Y76"/>
    <mergeCell ref="AX31:AX76"/>
    <mergeCell ref="AY31:BG76"/>
    <mergeCell ref="BI31:BI32"/>
    <mergeCell ref="BJ31:BJ32"/>
    <mergeCell ref="B35:B36"/>
    <mergeCell ref="C35:D36"/>
    <mergeCell ref="BI35:BI36"/>
    <mergeCell ref="BJ35:BJ36"/>
    <mergeCell ref="B37:B38"/>
    <mergeCell ref="C37:D38"/>
    <mergeCell ref="BI37:BI38"/>
    <mergeCell ref="BJ37:BJ38"/>
    <mergeCell ref="B39:B40"/>
    <mergeCell ref="C39:D40"/>
    <mergeCell ref="BI39:BI40"/>
    <mergeCell ref="BJ39:BJ40"/>
    <mergeCell ref="B41:B42"/>
    <mergeCell ref="C41:D42"/>
    <mergeCell ref="BI41:BI42"/>
    <mergeCell ref="BJ41:BJ42"/>
    <mergeCell ref="O10:AL10"/>
    <mergeCell ref="O11:AL11"/>
    <mergeCell ref="B16:BJ16"/>
    <mergeCell ref="B18:B29"/>
    <mergeCell ref="C18:D29"/>
    <mergeCell ref="E18:E29"/>
    <mergeCell ref="G18:J18"/>
    <mergeCell ref="K18:O18"/>
    <mergeCell ref="P18:S18"/>
    <mergeCell ref="T18:X18"/>
    <mergeCell ref="Y18:AB18"/>
    <mergeCell ref="AC18:AF18"/>
    <mergeCell ref="AG18:AJ18"/>
    <mergeCell ref="AK18:AO18"/>
    <mergeCell ref="AP18:AS18"/>
    <mergeCell ref="AT18:AW18"/>
    <mergeCell ref="AX18:BB18"/>
    <mergeCell ref="BD18:BF18"/>
    <mergeCell ref="BI18:BI29"/>
    <mergeCell ref="BJ18:BJ29"/>
    <mergeCell ref="G26:BG26"/>
    <mergeCell ref="G28:BG28"/>
    <mergeCell ref="B2:E2"/>
    <mergeCell ref="B3:E3"/>
    <mergeCell ref="B4:E4"/>
    <mergeCell ref="H4:AZ4"/>
    <mergeCell ref="B5:E5"/>
    <mergeCell ref="O6:AL6"/>
    <mergeCell ref="M7:AN7"/>
    <mergeCell ref="O8:AL8"/>
    <mergeCell ref="O9:AL9"/>
  </mergeCells>
  <pageMargins left="0.25" right="0.25" top="0.75" bottom="0.75" header="0.3" footer="0.3"/>
  <pageSetup paperSize="8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7"/>
  <sheetViews>
    <sheetView topLeftCell="A22" zoomScale="90" zoomScaleNormal="90" workbookViewId="0">
      <selection activeCell="A2" sqref="A2:BA34"/>
    </sheetView>
  </sheetViews>
  <sheetFormatPr defaultRowHeight="15"/>
  <cols>
    <col min="1" max="1" width="4.140625" customWidth="1"/>
    <col min="2" max="2" width="17.42578125" customWidth="1"/>
    <col min="3" max="3" width="30.28515625" customWidth="1"/>
    <col min="4" max="4" width="4.7109375" customWidth="1"/>
    <col min="5" max="7" width="4.28515625" customWidth="1"/>
    <col min="8" max="9" width="4.7109375" customWidth="1"/>
    <col min="10" max="53" width="2.85546875" customWidth="1"/>
    <col min="257" max="257" width="4.140625" customWidth="1"/>
    <col min="258" max="258" width="17.42578125" customWidth="1"/>
    <col min="259" max="259" width="30.28515625" customWidth="1"/>
    <col min="260" max="260" width="4.7109375" customWidth="1"/>
    <col min="261" max="263" width="4.28515625" customWidth="1"/>
    <col min="264" max="265" width="4.7109375" customWidth="1"/>
    <col min="266" max="309" width="2.85546875" customWidth="1"/>
    <col min="513" max="513" width="4.140625" customWidth="1"/>
    <col min="514" max="514" width="17.42578125" customWidth="1"/>
    <col min="515" max="515" width="30.28515625" customWidth="1"/>
    <col min="516" max="516" width="4.7109375" customWidth="1"/>
    <col min="517" max="519" width="4.28515625" customWidth="1"/>
    <col min="520" max="521" width="4.7109375" customWidth="1"/>
    <col min="522" max="565" width="2.85546875" customWidth="1"/>
    <col min="769" max="769" width="4.140625" customWidth="1"/>
    <col min="770" max="770" width="17.42578125" customWidth="1"/>
    <col min="771" max="771" width="30.28515625" customWidth="1"/>
    <col min="772" max="772" width="4.7109375" customWidth="1"/>
    <col min="773" max="775" width="4.28515625" customWidth="1"/>
    <col min="776" max="777" width="4.7109375" customWidth="1"/>
    <col min="778" max="821" width="2.85546875" customWidth="1"/>
    <col min="1025" max="1025" width="4.140625" customWidth="1"/>
    <col min="1026" max="1026" width="17.42578125" customWidth="1"/>
    <col min="1027" max="1027" width="30.28515625" customWidth="1"/>
    <col min="1028" max="1028" width="4.7109375" customWidth="1"/>
    <col min="1029" max="1031" width="4.28515625" customWidth="1"/>
    <col min="1032" max="1033" width="4.7109375" customWidth="1"/>
    <col min="1034" max="1077" width="2.85546875" customWidth="1"/>
    <col min="1281" max="1281" width="4.140625" customWidth="1"/>
    <col min="1282" max="1282" width="17.42578125" customWidth="1"/>
    <col min="1283" max="1283" width="30.28515625" customWidth="1"/>
    <col min="1284" max="1284" width="4.7109375" customWidth="1"/>
    <col min="1285" max="1287" width="4.28515625" customWidth="1"/>
    <col min="1288" max="1289" width="4.7109375" customWidth="1"/>
    <col min="1290" max="1333" width="2.85546875" customWidth="1"/>
    <col min="1537" max="1537" width="4.140625" customWidth="1"/>
    <col min="1538" max="1538" width="17.42578125" customWidth="1"/>
    <col min="1539" max="1539" width="30.28515625" customWidth="1"/>
    <col min="1540" max="1540" width="4.7109375" customWidth="1"/>
    <col min="1541" max="1543" width="4.28515625" customWidth="1"/>
    <col min="1544" max="1545" width="4.7109375" customWidth="1"/>
    <col min="1546" max="1589" width="2.85546875" customWidth="1"/>
    <col min="1793" max="1793" width="4.140625" customWidth="1"/>
    <col min="1794" max="1794" width="17.42578125" customWidth="1"/>
    <col min="1795" max="1795" width="30.28515625" customWidth="1"/>
    <col min="1796" max="1796" width="4.7109375" customWidth="1"/>
    <col min="1797" max="1799" width="4.28515625" customWidth="1"/>
    <col min="1800" max="1801" width="4.7109375" customWidth="1"/>
    <col min="1802" max="1845" width="2.85546875" customWidth="1"/>
    <col min="2049" max="2049" width="4.140625" customWidth="1"/>
    <col min="2050" max="2050" width="17.42578125" customWidth="1"/>
    <col min="2051" max="2051" width="30.28515625" customWidth="1"/>
    <col min="2052" max="2052" width="4.7109375" customWidth="1"/>
    <col min="2053" max="2055" width="4.28515625" customWidth="1"/>
    <col min="2056" max="2057" width="4.7109375" customWidth="1"/>
    <col min="2058" max="2101" width="2.85546875" customWidth="1"/>
    <col min="2305" max="2305" width="4.140625" customWidth="1"/>
    <col min="2306" max="2306" width="17.42578125" customWidth="1"/>
    <col min="2307" max="2307" width="30.28515625" customWidth="1"/>
    <col min="2308" max="2308" width="4.7109375" customWidth="1"/>
    <col min="2309" max="2311" width="4.28515625" customWidth="1"/>
    <col min="2312" max="2313" width="4.7109375" customWidth="1"/>
    <col min="2314" max="2357" width="2.85546875" customWidth="1"/>
    <col min="2561" max="2561" width="4.140625" customWidth="1"/>
    <col min="2562" max="2562" width="17.42578125" customWidth="1"/>
    <col min="2563" max="2563" width="30.28515625" customWidth="1"/>
    <col min="2564" max="2564" width="4.7109375" customWidth="1"/>
    <col min="2565" max="2567" width="4.28515625" customWidth="1"/>
    <col min="2568" max="2569" width="4.7109375" customWidth="1"/>
    <col min="2570" max="2613" width="2.85546875" customWidth="1"/>
    <col min="2817" max="2817" width="4.140625" customWidth="1"/>
    <col min="2818" max="2818" width="17.42578125" customWidth="1"/>
    <col min="2819" max="2819" width="30.28515625" customWidth="1"/>
    <col min="2820" max="2820" width="4.7109375" customWidth="1"/>
    <col min="2821" max="2823" width="4.28515625" customWidth="1"/>
    <col min="2824" max="2825" width="4.7109375" customWidth="1"/>
    <col min="2826" max="2869" width="2.85546875" customWidth="1"/>
    <col min="3073" max="3073" width="4.140625" customWidth="1"/>
    <col min="3074" max="3074" width="17.42578125" customWidth="1"/>
    <col min="3075" max="3075" width="30.28515625" customWidth="1"/>
    <col min="3076" max="3076" width="4.7109375" customWidth="1"/>
    <col min="3077" max="3079" width="4.28515625" customWidth="1"/>
    <col min="3080" max="3081" width="4.7109375" customWidth="1"/>
    <col min="3082" max="3125" width="2.85546875" customWidth="1"/>
    <col min="3329" max="3329" width="4.140625" customWidth="1"/>
    <col min="3330" max="3330" width="17.42578125" customWidth="1"/>
    <col min="3331" max="3331" width="30.28515625" customWidth="1"/>
    <col min="3332" max="3332" width="4.7109375" customWidth="1"/>
    <col min="3333" max="3335" width="4.28515625" customWidth="1"/>
    <col min="3336" max="3337" width="4.7109375" customWidth="1"/>
    <col min="3338" max="3381" width="2.85546875" customWidth="1"/>
    <col min="3585" max="3585" width="4.140625" customWidth="1"/>
    <col min="3586" max="3586" width="17.42578125" customWidth="1"/>
    <col min="3587" max="3587" width="30.28515625" customWidth="1"/>
    <col min="3588" max="3588" width="4.7109375" customWidth="1"/>
    <col min="3589" max="3591" width="4.28515625" customWidth="1"/>
    <col min="3592" max="3593" width="4.7109375" customWidth="1"/>
    <col min="3594" max="3637" width="2.85546875" customWidth="1"/>
    <col min="3841" max="3841" width="4.140625" customWidth="1"/>
    <col min="3842" max="3842" width="17.42578125" customWidth="1"/>
    <col min="3843" max="3843" width="30.28515625" customWidth="1"/>
    <col min="3844" max="3844" width="4.7109375" customWidth="1"/>
    <col min="3845" max="3847" width="4.28515625" customWidth="1"/>
    <col min="3848" max="3849" width="4.7109375" customWidth="1"/>
    <col min="3850" max="3893" width="2.85546875" customWidth="1"/>
    <col min="4097" max="4097" width="4.140625" customWidth="1"/>
    <col min="4098" max="4098" width="17.42578125" customWidth="1"/>
    <col min="4099" max="4099" width="30.28515625" customWidth="1"/>
    <col min="4100" max="4100" width="4.7109375" customWidth="1"/>
    <col min="4101" max="4103" width="4.28515625" customWidth="1"/>
    <col min="4104" max="4105" width="4.7109375" customWidth="1"/>
    <col min="4106" max="4149" width="2.85546875" customWidth="1"/>
    <col min="4353" max="4353" width="4.140625" customWidth="1"/>
    <col min="4354" max="4354" width="17.42578125" customWidth="1"/>
    <col min="4355" max="4355" width="30.28515625" customWidth="1"/>
    <col min="4356" max="4356" width="4.7109375" customWidth="1"/>
    <col min="4357" max="4359" width="4.28515625" customWidth="1"/>
    <col min="4360" max="4361" width="4.7109375" customWidth="1"/>
    <col min="4362" max="4405" width="2.85546875" customWidth="1"/>
    <col min="4609" max="4609" width="4.140625" customWidth="1"/>
    <col min="4610" max="4610" width="17.42578125" customWidth="1"/>
    <col min="4611" max="4611" width="30.28515625" customWidth="1"/>
    <col min="4612" max="4612" width="4.7109375" customWidth="1"/>
    <col min="4613" max="4615" width="4.28515625" customWidth="1"/>
    <col min="4616" max="4617" width="4.7109375" customWidth="1"/>
    <col min="4618" max="4661" width="2.85546875" customWidth="1"/>
    <col min="4865" max="4865" width="4.140625" customWidth="1"/>
    <col min="4866" max="4866" width="17.42578125" customWidth="1"/>
    <col min="4867" max="4867" width="30.28515625" customWidth="1"/>
    <col min="4868" max="4868" width="4.7109375" customWidth="1"/>
    <col min="4869" max="4871" width="4.28515625" customWidth="1"/>
    <col min="4872" max="4873" width="4.7109375" customWidth="1"/>
    <col min="4874" max="4917" width="2.85546875" customWidth="1"/>
    <col min="5121" max="5121" width="4.140625" customWidth="1"/>
    <col min="5122" max="5122" width="17.42578125" customWidth="1"/>
    <col min="5123" max="5123" width="30.28515625" customWidth="1"/>
    <col min="5124" max="5124" width="4.7109375" customWidth="1"/>
    <col min="5125" max="5127" width="4.28515625" customWidth="1"/>
    <col min="5128" max="5129" width="4.7109375" customWidth="1"/>
    <col min="5130" max="5173" width="2.85546875" customWidth="1"/>
    <col min="5377" max="5377" width="4.140625" customWidth="1"/>
    <col min="5378" max="5378" width="17.42578125" customWidth="1"/>
    <col min="5379" max="5379" width="30.28515625" customWidth="1"/>
    <col min="5380" max="5380" width="4.7109375" customWidth="1"/>
    <col min="5381" max="5383" width="4.28515625" customWidth="1"/>
    <col min="5384" max="5385" width="4.7109375" customWidth="1"/>
    <col min="5386" max="5429" width="2.85546875" customWidth="1"/>
    <col min="5633" max="5633" width="4.140625" customWidth="1"/>
    <col min="5634" max="5634" width="17.42578125" customWidth="1"/>
    <col min="5635" max="5635" width="30.28515625" customWidth="1"/>
    <col min="5636" max="5636" width="4.7109375" customWidth="1"/>
    <col min="5637" max="5639" width="4.28515625" customWidth="1"/>
    <col min="5640" max="5641" width="4.7109375" customWidth="1"/>
    <col min="5642" max="5685" width="2.85546875" customWidth="1"/>
    <col min="5889" max="5889" width="4.140625" customWidth="1"/>
    <col min="5890" max="5890" width="17.42578125" customWidth="1"/>
    <col min="5891" max="5891" width="30.28515625" customWidth="1"/>
    <col min="5892" max="5892" width="4.7109375" customWidth="1"/>
    <col min="5893" max="5895" width="4.28515625" customWidth="1"/>
    <col min="5896" max="5897" width="4.7109375" customWidth="1"/>
    <col min="5898" max="5941" width="2.85546875" customWidth="1"/>
    <col min="6145" max="6145" width="4.140625" customWidth="1"/>
    <col min="6146" max="6146" width="17.42578125" customWidth="1"/>
    <col min="6147" max="6147" width="30.28515625" customWidth="1"/>
    <col min="6148" max="6148" width="4.7109375" customWidth="1"/>
    <col min="6149" max="6151" width="4.28515625" customWidth="1"/>
    <col min="6152" max="6153" width="4.7109375" customWidth="1"/>
    <col min="6154" max="6197" width="2.85546875" customWidth="1"/>
    <col min="6401" max="6401" width="4.140625" customWidth="1"/>
    <col min="6402" max="6402" width="17.42578125" customWidth="1"/>
    <col min="6403" max="6403" width="30.28515625" customWidth="1"/>
    <col min="6404" max="6404" width="4.7109375" customWidth="1"/>
    <col min="6405" max="6407" width="4.28515625" customWidth="1"/>
    <col min="6408" max="6409" width="4.7109375" customWidth="1"/>
    <col min="6410" max="6453" width="2.85546875" customWidth="1"/>
    <col min="6657" max="6657" width="4.140625" customWidth="1"/>
    <col min="6658" max="6658" width="17.42578125" customWidth="1"/>
    <col min="6659" max="6659" width="30.28515625" customWidth="1"/>
    <col min="6660" max="6660" width="4.7109375" customWidth="1"/>
    <col min="6661" max="6663" width="4.28515625" customWidth="1"/>
    <col min="6664" max="6665" width="4.7109375" customWidth="1"/>
    <col min="6666" max="6709" width="2.85546875" customWidth="1"/>
    <col min="6913" max="6913" width="4.140625" customWidth="1"/>
    <col min="6914" max="6914" width="17.42578125" customWidth="1"/>
    <col min="6915" max="6915" width="30.28515625" customWidth="1"/>
    <col min="6916" max="6916" width="4.7109375" customWidth="1"/>
    <col min="6917" max="6919" width="4.28515625" customWidth="1"/>
    <col min="6920" max="6921" width="4.7109375" customWidth="1"/>
    <col min="6922" max="6965" width="2.85546875" customWidth="1"/>
    <col min="7169" max="7169" width="4.140625" customWidth="1"/>
    <col min="7170" max="7170" width="17.42578125" customWidth="1"/>
    <col min="7171" max="7171" width="30.28515625" customWidth="1"/>
    <col min="7172" max="7172" width="4.7109375" customWidth="1"/>
    <col min="7173" max="7175" width="4.28515625" customWidth="1"/>
    <col min="7176" max="7177" width="4.7109375" customWidth="1"/>
    <col min="7178" max="7221" width="2.85546875" customWidth="1"/>
    <col min="7425" max="7425" width="4.140625" customWidth="1"/>
    <col min="7426" max="7426" width="17.42578125" customWidth="1"/>
    <col min="7427" max="7427" width="30.28515625" customWidth="1"/>
    <col min="7428" max="7428" width="4.7109375" customWidth="1"/>
    <col min="7429" max="7431" width="4.28515625" customWidth="1"/>
    <col min="7432" max="7433" width="4.7109375" customWidth="1"/>
    <col min="7434" max="7477" width="2.85546875" customWidth="1"/>
    <col min="7681" max="7681" width="4.140625" customWidth="1"/>
    <col min="7682" max="7682" width="17.42578125" customWidth="1"/>
    <col min="7683" max="7683" width="30.28515625" customWidth="1"/>
    <col min="7684" max="7684" width="4.7109375" customWidth="1"/>
    <col min="7685" max="7687" width="4.28515625" customWidth="1"/>
    <col min="7688" max="7689" width="4.7109375" customWidth="1"/>
    <col min="7690" max="7733" width="2.85546875" customWidth="1"/>
    <col min="7937" max="7937" width="4.140625" customWidth="1"/>
    <col min="7938" max="7938" width="17.42578125" customWidth="1"/>
    <col min="7939" max="7939" width="30.28515625" customWidth="1"/>
    <col min="7940" max="7940" width="4.7109375" customWidth="1"/>
    <col min="7941" max="7943" width="4.28515625" customWidth="1"/>
    <col min="7944" max="7945" width="4.7109375" customWidth="1"/>
    <col min="7946" max="7989" width="2.85546875" customWidth="1"/>
    <col min="8193" max="8193" width="4.140625" customWidth="1"/>
    <col min="8194" max="8194" width="17.42578125" customWidth="1"/>
    <col min="8195" max="8195" width="30.28515625" customWidth="1"/>
    <col min="8196" max="8196" width="4.7109375" customWidth="1"/>
    <col min="8197" max="8199" width="4.28515625" customWidth="1"/>
    <col min="8200" max="8201" width="4.7109375" customWidth="1"/>
    <col min="8202" max="8245" width="2.85546875" customWidth="1"/>
    <col min="8449" max="8449" width="4.140625" customWidth="1"/>
    <col min="8450" max="8450" width="17.42578125" customWidth="1"/>
    <col min="8451" max="8451" width="30.28515625" customWidth="1"/>
    <col min="8452" max="8452" width="4.7109375" customWidth="1"/>
    <col min="8453" max="8455" width="4.28515625" customWidth="1"/>
    <col min="8456" max="8457" width="4.7109375" customWidth="1"/>
    <col min="8458" max="8501" width="2.85546875" customWidth="1"/>
    <col min="8705" max="8705" width="4.140625" customWidth="1"/>
    <col min="8706" max="8706" width="17.42578125" customWidth="1"/>
    <col min="8707" max="8707" width="30.28515625" customWidth="1"/>
    <col min="8708" max="8708" width="4.7109375" customWidth="1"/>
    <col min="8709" max="8711" width="4.28515625" customWidth="1"/>
    <col min="8712" max="8713" width="4.7109375" customWidth="1"/>
    <col min="8714" max="8757" width="2.85546875" customWidth="1"/>
    <col min="8961" max="8961" width="4.140625" customWidth="1"/>
    <col min="8962" max="8962" width="17.42578125" customWidth="1"/>
    <col min="8963" max="8963" width="30.28515625" customWidth="1"/>
    <col min="8964" max="8964" width="4.7109375" customWidth="1"/>
    <col min="8965" max="8967" width="4.28515625" customWidth="1"/>
    <col min="8968" max="8969" width="4.7109375" customWidth="1"/>
    <col min="8970" max="9013" width="2.85546875" customWidth="1"/>
    <col min="9217" max="9217" width="4.140625" customWidth="1"/>
    <col min="9218" max="9218" width="17.42578125" customWidth="1"/>
    <col min="9219" max="9219" width="30.28515625" customWidth="1"/>
    <col min="9220" max="9220" width="4.7109375" customWidth="1"/>
    <col min="9221" max="9223" width="4.28515625" customWidth="1"/>
    <col min="9224" max="9225" width="4.7109375" customWidth="1"/>
    <col min="9226" max="9269" width="2.85546875" customWidth="1"/>
    <col min="9473" max="9473" width="4.140625" customWidth="1"/>
    <col min="9474" max="9474" width="17.42578125" customWidth="1"/>
    <col min="9475" max="9475" width="30.28515625" customWidth="1"/>
    <col min="9476" max="9476" width="4.7109375" customWidth="1"/>
    <col min="9477" max="9479" width="4.28515625" customWidth="1"/>
    <col min="9480" max="9481" width="4.7109375" customWidth="1"/>
    <col min="9482" max="9525" width="2.85546875" customWidth="1"/>
    <col min="9729" max="9729" width="4.140625" customWidth="1"/>
    <col min="9730" max="9730" width="17.42578125" customWidth="1"/>
    <col min="9731" max="9731" width="30.28515625" customWidth="1"/>
    <col min="9732" max="9732" width="4.7109375" customWidth="1"/>
    <col min="9733" max="9735" width="4.28515625" customWidth="1"/>
    <col min="9736" max="9737" width="4.7109375" customWidth="1"/>
    <col min="9738" max="9781" width="2.85546875" customWidth="1"/>
    <col min="9985" max="9985" width="4.140625" customWidth="1"/>
    <col min="9986" max="9986" width="17.42578125" customWidth="1"/>
    <col min="9987" max="9987" width="30.28515625" customWidth="1"/>
    <col min="9988" max="9988" width="4.7109375" customWidth="1"/>
    <col min="9989" max="9991" width="4.28515625" customWidth="1"/>
    <col min="9992" max="9993" width="4.7109375" customWidth="1"/>
    <col min="9994" max="10037" width="2.85546875" customWidth="1"/>
    <col min="10241" max="10241" width="4.140625" customWidth="1"/>
    <col min="10242" max="10242" width="17.42578125" customWidth="1"/>
    <col min="10243" max="10243" width="30.28515625" customWidth="1"/>
    <col min="10244" max="10244" width="4.7109375" customWidth="1"/>
    <col min="10245" max="10247" width="4.28515625" customWidth="1"/>
    <col min="10248" max="10249" width="4.7109375" customWidth="1"/>
    <col min="10250" max="10293" width="2.85546875" customWidth="1"/>
    <col min="10497" max="10497" width="4.140625" customWidth="1"/>
    <col min="10498" max="10498" width="17.42578125" customWidth="1"/>
    <col min="10499" max="10499" width="30.28515625" customWidth="1"/>
    <col min="10500" max="10500" width="4.7109375" customWidth="1"/>
    <col min="10501" max="10503" width="4.28515625" customWidth="1"/>
    <col min="10504" max="10505" width="4.7109375" customWidth="1"/>
    <col min="10506" max="10549" width="2.85546875" customWidth="1"/>
    <col min="10753" max="10753" width="4.140625" customWidth="1"/>
    <col min="10754" max="10754" width="17.42578125" customWidth="1"/>
    <col min="10755" max="10755" width="30.28515625" customWidth="1"/>
    <col min="10756" max="10756" width="4.7109375" customWidth="1"/>
    <col min="10757" max="10759" width="4.28515625" customWidth="1"/>
    <col min="10760" max="10761" width="4.7109375" customWidth="1"/>
    <col min="10762" max="10805" width="2.85546875" customWidth="1"/>
    <col min="11009" max="11009" width="4.140625" customWidth="1"/>
    <col min="11010" max="11010" width="17.42578125" customWidth="1"/>
    <col min="11011" max="11011" width="30.28515625" customWidth="1"/>
    <col min="11012" max="11012" width="4.7109375" customWidth="1"/>
    <col min="11013" max="11015" width="4.28515625" customWidth="1"/>
    <col min="11016" max="11017" width="4.7109375" customWidth="1"/>
    <col min="11018" max="11061" width="2.85546875" customWidth="1"/>
    <col min="11265" max="11265" width="4.140625" customWidth="1"/>
    <col min="11266" max="11266" width="17.42578125" customWidth="1"/>
    <col min="11267" max="11267" width="30.28515625" customWidth="1"/>
    <col min="11268" max="11268" width="4.7109375" customWidth="1"/>
    <col min="11269" max="11271" width="4.28515625" customWidth="1"/>
    <col min="11272" max="11273" width="4.7109375" customWidth="1"/>
    <col min="11274" max="11317" width="2.85546875" customWidth="1"/>
    <col min="11521" max="11521" width="4.140625" customWidth="1"/>
    <col min="11522" max="11522" width="17.42578125" customWidth="1"/>
    <col min="11523" max="11523" width="30.28515625" customWidth="1"/>
    <col min="11524" max="11524" width="4.7109375" customWidth="1"/>
    <col min="11525" max="11527" width="4.28515625" customWidth="1"/>
    <col min="11528" max="11529" width="4.7109375" customWidth="1"/>
    <col min="11530" max="11573" width="2.85546875" customWidth="1"/>
    <col min="11777" max="11777" width="4.140625" customWidth="1"/>
    <col min="11778" max="11778" width="17.42578125" customWidth="1"/>
    <col min="11779" max="11779" width="30.28515625" customWidth="1"/>
    <col min="11780" max="11780" width="4.7109375" customWidth="1"/>
    <col min="11781" max="11783" width="4.28515625" customWidth="1"/>
    <col min="11784" max="11785" width="4.7109375" customWidth="1"/>
    <col min="11786" max="11829" width="2.85546875" customWidth="1"/>
    <col min="12033" max="12033" width="4.140625" customWidth="1"/>
    <col min="12034" max="12034" width="17.42578125" customWidth="1"/>
    <col min="12035" max="12035" width="30.28515625" customWidth="1"/>
    <col min="12036" max="12036" width="4.7109375" customWidth="1"/>
    <col min="12037" max="12039" width="4.28515625" customWidth="1"/>
    <col min="12040" max="12041" width="4.7109375" customWidth="1"/>
    <col min="12042" max="12085" width="2.85546875" customWidth="1"/>
    <col min="12289" max="12289" width="4.140625" customWidth="1"/>
    <col min="12290" max="12290" width="17.42578125" customWidth="1"/>
    <col min="12291" max="12291" width="30.28515625" customWidth="1"/>
    <col min="12292" max="12292" width="4.7109375" customWidth="1"/>
    <col min="12293" max="12295" width="4.28515625" customWidth="1"/>
    <col min="12296" max="12297" width="4.7109375" customWidth="1"/>
    <col min="12298" max="12341" width="2.85546875" customWidth="1"/>
    <col min="12545" max="12545" width="4.140625" customWidth="1"/>
    <col min="12546" max="12546" width="17.42578125" customWidth="1"/>
    <col min="12547" max="12547" width="30.28515625" customWidth="1"/>
    <col min="12548" max="12548" width="4.7109375" customWidth="1"/>
    <col min="12549" max="12551" width="4.28515625" customWidth="1"/>
    <col min="12552" max="12553" width="4.7109375" customWidth="1"/>
    <col min="12554" max="12597" width="2.85546875" customWidth="1"/>
    <col min="12801" max="12801" width="4.140625" customWidth="1"/>
    <col min="12802" max="12802" width="17.42578125" customWidth="1"/>
    <col min="12803" max="12803" width="30.28515625" customWidth="1"/>
    <col min="12804" max="12804" width="4.7109375" customWidth="1"/>
    <col min="12805" max="12807" width="4.28515625" customWidth="1"/>
    <col min="12808" max="12809" width="4.7109375" customWidth="1"/>
    <col min="12810" max="12853" width="2.85546875" customWidth="1"/>
    <col min="13057" max="13057" width="4.140625" customWidth="1"/>
    <col min="13058" max="13058" width="17.42578125" customWidth="1"/>
    <col min="13059" max="13059" width="30.28515625" customWidth="1"/>
    <col min="13060" max="13060" width="4.7109375" customWidth="1"/>
    <col min="13061" max="13063" width="4.28515625" customWidth="1"/>
    <col min="13064" max="13065" width="4.7109375" customWidth="1"/>
    <col min="13066" max="13109" width="2.85546875" customWidth="1"/>
    <col min="13313" max="13313" width="4.140625" customWidth="1"/>
    <col min="13314" max="13314" width="17.42578125" customWidth="1"/>
    <col min="13315" max="13315" width="30.28515625" customWidth="1"/>
    <col min="13316" max="13316" width="4.7109375" customWidth="1"/>
    <col min="13317" max="13319" width="4.28515625" customWidth="1"/>
    <col min="13320" max="13321" width="4.7109375" customWidth="1"/>
    <col min="13322" max="13365" width="2.85546875" customWidth="1"/>
    <col min="13569" max="13569" width="4.140625" customWidth="1"/>
    <col min="13570" max="13570" width="17.42578125" customWidth="1"/>
    <col min="13571" max="13571" width="30.28515625" customWidth="1"/>
    <col min="13572" max="13572" width="4.7109375" customWidth="1"/>
    <col min="13573" max="13575" width="4.28515625" customWidth="1"/>
    <col min="13576" max="13577" width="4.7109375" customWidth="1"/>
    <col min="13578" max="13621" width="2.85546875" customWidth="1"/>
    <col min="13825" max="13825" width="4.140625" customWidth="1"/>
    <col min="13826" max="13826" width="17.42578125" customWidth="1"/>
    <col min="13827" max="13827" width="30.28515625" customWidth="1"/>
    <col min="13828" max="13828" width="4.7109375" customWidth="1"/>
    <col min="13829" max="13831" width="4.28515625" customWidth="1"/>
    <col min="13832" max="13833" width="4.7109375" customWidth="1"/>
    <col min="13834" max="13877" width="2.85546875" customWidth="1"/>
    <col min="14081" max="14081" width="4.140625" customWidth="1"/>
    <col min="14082" max="14082" width="17.42578125" customWidth="1"/>
    <col min="14083" max="14083" width="30.28515625" customWidth="1"/>
    <col min="14084" max="14084" width="4.7109375" customWidth="1"/>
    <col min="14085" max="14087" width="4.28515625" customWidth="1"/>
    <col min="14088" max="14089" width="4.7109375" customWidth="1"/>
    <col min="14090" max="14133" width="2.85546875" customWidth="1"/>
    <col min="14337" max="14337" width="4.140625" customWidth="1"/>
    <col min="14338" max="14338" width="17.42578125" customWidth="1"/>
    <col min="14339" max="14339" width="30.28515625" customWidth="1"/>
    <col min="14340" max="14340" width="4.7109375" customWidth="1"/>
    <col min="14341" max="14343" width="4.28515625" customWidth="1"/>
    <col min="14344" max="14345" width="4.7109375" customWidth="1"/>
    <col min="14346" max="14389" width="2.85546875" customWidth="1"/>
    <col min="14593" max="14593" width="4.140625" customWidth="1"/>
    <col min="14594" max="14594" width="17.42578125" customWidth="1"/>
    <col min="14595" max="14595" width="30.28515625" customWidth="1"/>
    <col min="14596" max="14596" width="4.7109375" customWidth="1"/>
    <col min="14597" max="14599" width="4.28515625" customWidth="1"/>
    <col min="14600" max="14601" width="4.7109375" customWidth="1"/>
    <col min="14602" max="14645" width="2.85546875" customWidth="1"/>
    <col min="14849" max="14849" width="4.140625" customWidth="1"/>
    <col min="14850" max="14850" width="17.42578125" customWidth="1"/>
    <col min="14851" max="14851" width="30.28515625" customWidth="1"/>
    <col min="14852" max="14852" width="4.7109375" customWidth="1"/>
    <col min="14853" max="14855" width="4.28515625" customWidth="1"/>
    <col min="14856" max="14857" width="4.7109375" customWidth="1"/>
    <col min="14858" max="14901" width="2.85546875" customWidth="1"/>
    <col min="15105" max="15105" width="4.140625" customWidth="1"/>
    <col min="15106" max="15106" width="17.42578125" customWidth="1"/>
    <col min="15107" max="15107" width="30.28515625" customWidth="1"/>
    <col min="15108" max="15108" width="4.7109375" customWidth="1"/>
    <col min="15109" max="15111" width="4.28515625" customWidth="1"/>
    <col min="15112" max="15113" width="4.7109375" customWidth="1"/>
    <col min="15114" max="15157" width="2.85546875" customWidth="1"/>
    <col min="15361" max="15361" width="4.140625" customWidth="1"/>
    <col min="15362" max="15362" width="17.42578125" customWidth="1"/>
    <col min="15363" max="15363" width="30.28515625" customWidth="1"/>
    <col min="15364" max="15364" width="4.7109375" customWidth="1"/>
    <col min="15365" max="15367" width="4.28515625" customWidth="1"/>
    <col min="15368" max="15369" width="4.7109375" customWidth="1"/>
    <col min="15370" max="15413" width="2.85546875" customWidth="1"/>
    <col min="15617" max="15617" width="4.140625" customWidth="1"/>
    <col min="15618" max="15618" width="17.42578125" customWidth="1"/>
    <col min="15619" max="15619" width="30.28515625" customWidth="1"/>
    <col min="15620" max="15620" width="4.7109375" customWidth="1"/>
    <col min="15621" max="15623" width="4.28515625" customWidth="1"/>
    <col min="15624" max="15625" width="4.7109375" customWidth="1"/>
    <col min="15626" max="15669" width="2.85546875" customWidth="1"/>
    <col min="15873" max="15873" width="4.140625" customWidth="1"/>
    <col min="15874" max="15874" width="17.42578125" customWidth="1"/>
    <col min="15875" max="15875" width="30.28515625" customWidth="1"/>
    <col min="15876" max="15876" width="4.7109375" customWidth="1"/>
    <col min="15877" max="15879" width="4.28515625" customWidth="1"/>
    <col min="15880" max="15881" width="4.7109375" customWidth="1"/>
    <col min="15882" max="15925" width="2.85546875" customWidth="1"/>
    <col min="16129" max="16129" width="4.140625" customWidth="1"/>
    <col min="16130" max="16130" width="17.42578125" customWidth="1"/>
    <col min="16131" max="16131" width="30.28515625" customWidth="1"/>
    <col min="16132" max="16132" width="4.7109375" customWidth="1"/>
    <col min="16133" max="16135" width="4.28515625" customWidth="1"/>
    <col min="16136" max="16137" width="4.7109375" customWidth="1"/>
    <col min="16138" max="16181" width="2.85546875" customWidth="1"/>
  </cols>
  <sheetData>
    <row r="1" spans="1:53" s="28" customFormat="1" ht="24" customHeight="1" thickBot="1">
      <c r="A1" s="42"/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s="28" customFormat="1" ht="17.25" customHeight="1">
      <c r="A2" s="337" t="s">
        <v>134</v>
      </c>
      <c r="B2" s="340" t="s">
        <v>89</v>
      </c>
      <c r="C2" s="340"/>
      <c r="D2" s="330" t="s">
        <v>90</v>
      </c>
      <c r="E2" s="341" t="s">
        <v>91</v>
      </c>
      <c r="F2" s="342"/>
      <c r="G2" s="342"/>
      <c r="H2" s="343"/>
      <c r="I2" s="350"/>
      <c r="J2" s="321" t="s">
        <v>135</v>
      </c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3"/>
    </row>
    <row r="3" spans="1:53" s="28" customFormat="1" ht="17.25" customHeight="1">
      <c r="A3" s="338"/>
      <c r="B3" s="340"/>
      <c r="C3" s="340"/>
      <c r="D3" s="330"/>
      <c r="E3" s="344"/>
      <c r="F3" s="345"/>
      <c r="G3" s="345"/>
      <c r="H3" s="346"/>
      <c r="I3" s="350"/>
      <c r="J3" s="324" t="s">
        <v>130</v>
      </c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6"/>
    </row>
    <row r="4" spans="1:53" s="28" customFormat="1" ht="17.25" customHeight="1" thickBot="1">
      <c r="A4" s="338"/>
      <c r="B4" s="340"/>
      <c r="C4" s="340"/>
      <c r="D4" s="330"/>
      <c r="E4" s="347"/>
      <c r="F4" s="348"/>
      <c r="G4" s="348"/>
      <c r="H4" s="349"/>
      <c r="I4" s="350"/>
      <c r="J4" s="327" t="s">
        <v>106</v>
      </c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9"/>
    </row>
    <row r="5" spans="1:53" s="28" customFormat="1" ht="13.5" customHeight="1" thickBot="1">
      <c r="A5" s="338"/>
      <c r="B5" s="340"/>
      <c r="C5" s="340"/>
      <c r="D5" s="330"/>
      <c r="E5" s="330" t="s">
        <v>92</v>
      </c>
      <c r="F5" s="330" t="s">
        <v>107</v>
      </c>
      <c r="G5" s="330" t="s">
        <v>93</v>
      </c>
      <c r="H5" s="330" t="s">
        <v>107</v>
      </c>
      <c r="I5" s="350"/>
      <c r="J5" s="319" t="s">
        <v>0</v>
      </c>
      <c r="K5" s="319"/>
      <c r="L5" s="319"/>
      <c r="M5" s="320"/>
      <c r="N5" s="318" t="s">
        <v>1</v>
      </c>
      <c r="O5" s="319"/>
      <c r="P5" s="319"/>
      <c r="Q5" s="319"/>
      <c r="R5" s="320"/>
      <c r="S5" s="318" t="s">
        <v>2</v>
      </c>
      <c r="T5" s="319"/>
      <c r="U5" s="319"/>
      <c r="V5" s="320"/>
      <c r="W5" s="318" t="s">
        <v>3</v>
      </c>
      <c r="X5" s="319"/>
      <c r="Y5" s="319"/>
      <c r="Z5" s="320"/>
      <c r="AA5" s="318" t="s">
        <v>4</v>
      </c>
      <c r="AB5" s="319"/>
      <c r="AC5" s="319"/>
      <c r="AD5" s="319"/>
      <c r="AE5" s="320"/>
      <c r="AF5" s="318" t="s">
        <v>5</v>
      </c>
      <c r="AG5" s="319"/>
      <c r="AH5" s="319"/>
      <c r="AI5" s="320"/>
      <c r="AJ5" s="318" t="s">
        <v>6</v>
      </c>
      <c r="AK5" s="319"/>
      <c r="AL5" s="319"/>
      <c r="AM5" s="320"/>
      <c r="AN5" s="318" t="s">
        <v>7</v>
      </c>
      <c r="AO5" s="319"/>
      <c r="AP5" s="319"/>
      <c r="AQ5" s="319"/>
      <c r="AR5" s="320"/>
      <c r="AS5" s="318" t="s">
        <v>8</v>
      </c>
      <c r="AT5" s="319"/>
      <c r="AU5" s="319"/>
      <c r="AV5" s="320"/>
      <c r="AW5" s="318" t="s">
        <v>9</v>
      </c>
      <c r="AX5" s="319"/>
      <c r="AY5" s="319"/>
      <c r="AZ5" s="319"/>
      <c r="BA5" s="331"/>
    </row>
    <row r="6" spans="1:53" s="28" customFormat="1" ht="12.75" customHeight="1">
      <c r="A6" s="338"/>
      <c r="B6" s="340"/>
      <c r="C6" s="340"/>
      <c r="D6" s="330"/>
      <c r="E6" s="330"/>
      <c r="F6" s="330"/>
      <c r="G6" s="330"/>
      <c r="H6" s="330"/>
      <c r="I6" s="31" t="s">
        <v>76</v>
      </c>
      <c r="J6" s="35">
        <v>1</v>
      </c>
      <c r="K6" s="33">
        <v>9</v>
      </c>
      <c r="L6" s="22">
        <v>16</v>
      </c>
      <c r="M6" s="22">
        <v>23</v>
      </c>
      <c r="N6" s="22">
        <v>30</v>
      </c>
      <c r="O6" s="22">
        <v>6</v>
      </c>
      <c r="P6" s="22">
        <v>13</v>
      </c>
      <c r="Q6" s="22">
        <v>20</v>
      </c>
      <c r="R6" s="22">
        <v>27</v>
      </c>
      <c r="S6" s="33">
        <v>3</v>
      </c>
      <c r="T6" s="22">
        <v>10</v>
      </c>
      <c r="U6" s="22">
        <v>17</v>
      </c>
      <c r="V6" s="22">
        <v>24</v>
      </c>
      <c r="W6" s="33">
        <v>1</v>
      </c>
      <c r="X6" s="22">
        <v>8</v>
      </c>
      <c r="Y6" s="22">
        <v>15</v>
      </c>
      <c r="Z6" s="22">
        <v>22</v>
      </c>
      <c r="AA6" s="22">
        <v>29</v>
      </c>
      <c r="AB6" s="23">
        <v>5</v>
      </c>
      <c r="AC6" s="22">
        <v>12</v>
      </c>
      <c r="AD6" s="22">
        <v>19</v>
      </c>
      <c r="AE6" s="22">
        <v>26</v>
      </c>
      <c r="AF6" s="33">
        <v>2</v>
      </c>
      <c r="AG6" s="22">
        <v>9</v>
      </c>
      <c r="AH6" s="22">
        <v>16</v>
      </c>
      <c r="AI6" s="23">
        <v>23</v>
      </c>
      <c r="AJ6" s="33">
        <v>2</v>
      </c>
      <c r="AK6" s="22">
        <v>9</v>
      </c>
      <c r="AL6" s="22">
        <v>16</v>
      </c>
      <c r="AM6" s="22">
        <v>23</v>
      </c>
      <c r="AN6" s="22">
        <v>30</v>
      </c>
      <c r="AO6" s="22">
        <v>6</v>
      </c>
      <c r="AP6" s="22">
        <v>13</v>
      </c>
      <c r="AQ6" s="22">
        <v>20</v>
      </c>
      <c r="AR6" s="22">
        <v>27</v>
      </c>
      <c r="AS6" s="33">
        <v>4</v>
      </c>
      <c r="AT6" s="22">
        <v>11</v>
      </c>
      <c r="AU6" s="22">
        <v>18</v>
      </c>
      <c r="AV6" s="22">
        <v>25</v>
      </c>
      <c r="AW6" s="22">
        <v>1</v>
      </c>
      <c r="AX6" s="22">
        <v>8</v>
      </c>
      <c r="AY6" s="22">
        <v>15</v>
      </c>
      <c r="AZ6" s="22">
        <v>22</v>
      </c>
      <c r="BA6" s="40">
        <v>29</v>
      </c>
    </row>
    <row r="7" spans="1:53" s="28" customFormat="1" ht="12" customHeight="1">
      <c r="A7" s="338"/>
      <c r="B7" s="340"/>
      <c r="C7" s="340"/>
      <c r="D7" s="330"/>
      <c r="E7" s="330"/>
      <c r="F7" s="330"/>
      <c r="G7" s="330"/>
      <c r="H7" s="330"/>
      <c r="I7" s="36" t="s">
        <v>77</v>
      </c>
      <c r="J7" s="126">
        <v>2</v>
      </c>
      <c r="K7" s="38">
        <v>10</v>
      </c>
      <c r="L7" s="37">
        <v>17</v>
      </c>
      <c r="M7" s="37">
        <v>24</v>
      </c>
      <c r="N7" s="37">
        <v>31</v>
      </c>
      <c r="O7" s="37">
        <v>7</v>
      </c>
      <c r="P7" s="37">
        <v>14</v>
      </c>
      <c r="Q7" s="37">
        <v>21</v>
      </c>
      <c r="R7" s="37">
        <v>28</v>
      </c>
      <c r="S7" s="38">
        <v>4</v>
      </c>
      <c r="T7" s="37">
        <v>11</v>
      </c>
      <c r="U7" s="37">
        <v>18</v>
      </c>
      <c r="V7" s="37">
        <v>25</v>
      </c>
      <c r="W7" s="38">
        <v>2</v>
      </c>
      <c r="X7" s="37">
        <v>9</v>
      </c>
      <c r="Y7" s="37">
        <v>16</v>
      </c>
      <c r="Z7" s="37">
        <v>23</v>
      </c>
      <c r="AA7" s="37">
        <v>30</v>
      </c>
      <c r="AB7" s="39">
        <v>6</v>
      </c>
      <c r="AC7" s="37">
        <v>13</v>
      </c>
      <c r="AD7" s="37">
        <v>20</v>
      </c>
      <c r="AE7" s="37">
        <v>27</v>
      </c>
      <c r="AF7" s="38">
        <v>3</v>
      </c>
      <c r="AG7" s="37">
        <v>10</v>
      </c>
      <c r="AH7" s="37">
        <v>17</v>
      </c>
      <c r="AI7" s="37">
        <v>24</v>
      </c>
      <c r="AJ7" s="38">
        <v>3</v>
      </c>
      <c r="AK7" s="37">
        <v>10</v>
      </c>
      <c r="AL7" s="37">
        <v>17</v>
      </c>
      <c r="AM7" s="37">
        <v>24</v>
      </c>
      <c r="AN7" s="37">
        <v>31</v>
      </c>
      <c r="AO7" s="37">
        <v>7</v>
      </c>
      <c r="AP7" s="37">
        <v>14</v>
      </c>
      <c r="AQ7" s="37">
        <v>21</v>
      </c>
      <c r="AR7" s="37">
        <v>28</v>
      </c>
      <c r="AS7" s="38">
        <v>5</v>
      </c>
      <c r="AT7" s="37">
        <v>12</v>
      </c>
      <c r="AU7" s="37">
        <v>19</v>
      </c>
      <c r="AV7" s="37">
        <v>26</v>
      </c>
      <c r="AW7" s="37">
        <v>2</v>
      </c>
      <c r="AX7" s="37">
        <v>9</v>
      </c>
      <c r="AY7" s="37">
        <v>16</v>
      </c>
      <c r="AZ7" s="37">
        <v>23</v>
      </c>
      <c r="BA7" s="41">
        <v>30</v>
      </c>
    </row>
    <row r="8" spans="1:53" s="28" customFormat="1" ht="12.75">
      <c r="A8" s="338"/>
      <c r="B8" s="340"/>
      <c r="C8" s="340"/>
      <c r="D8" s="330"/>
      <c r="E8" s="330"/>
      <c r="F8" s="330"/>
      <c r="G8" s="330"/>
      <c r="H8" s="330"/>
      <c r="I8" s="30" t="s">
        <v>71</v>
      </c>
      <c r="J8" s="127">
        <v>3</v>
      </c>
      <c r="K8" s="33">
        <v>11</v>
      </c>
      <c r="L8" s="33">
        <v>18</v>
      </c>
      <c r="M8" s="22">
        <v>25</v>
      </c>
      <c r="N8" s="22">
        <v>1</v>
      </c>
      <c r="O8" s="22">
        <v>8</v>
      </c>
      <c r="P8" s="22">
        <v>15</v>
      </c>
      <c r="Q8" s="22">
        <v>22</v>
      </c>
      <c r="R8" s="22">
        <v>29</v>
      </c>
      <c r="S8" s="34">
        <v>5</v>
      </c>
      <c r="T8" s="22">
        <v>12</v>
      </c>
      <c r="U8" s="22">
        <v>19</v>
      </c>
      <c r="V8" s="22">
        <v>26</v>
      </c>
      <c r="W8" s="33">
        <v>3</v>
      </c>
      <c r="X8" s="22">
        <v>10</v>
      </c>
      <c r="Y8" s="22">
        <v>17</v>
      </c>
      <c r="Z8" s="22">
        <v>24</v>
      </c>
      <c r="AA8" s="23">
        <v>31</v>
      </c>
      <c r="AB8" s="23">
        <v>7</v>
      </c>
      <c r="AC8" s="22">
        <v>14</v>
      </c>
      <c r="AD8" s="22">
        <v>21</v>
      </c>
      <c r="AE8" s="22">
        <v>28</v>
      </c>
      <c r="AF8" s="33">
        <v>4</v>
      </c>
      <c r="AG8" s="22">
        <v>11</v>
      </c>
      <c r="AH8" s="22">
        <v>18</v>
      </c>
      <c r="AI8" s="22">
        <v>25</v>
      </c>
      <c r="AJ8" s="33">
        <v>4</v>
      </c>
      <c r="AK8" s="22">
        <v>11</v>
      </c>
      <c r="AL8" s="22">
        <v>18</v>
      </c>
      <c r="AM8" s="22">
        <v>25</v>
      </c>
      <c r="AN8" s="22">
        <v>1</v>
      </c>
      <c r="AO8" s="22">
        <v>8</v>
      </c>
      <c r="AP8" s="22">
        <v>15</v>
      </c>
      <c r="AQ8" s="22">
        <v>22</v>
      </c>
      <c r="AR8" s="22">
        <v>29</v>
      </c>
      <c r="AS8" s="33">
        <v>6</v>
      </c>
      <c r="AT8" s="22">
        <v>13</v>
      </c>
      <c r="AU8" s="22">
        <v>20</v>
      </c>
      <c r="AV8" s="22">
        <v>27</v>
      </c>
      <c r="AW8" s="22">
        <v>3</v>
      </c>
      <c r="AX8" s="22">
        <v>10</v>
      </c>
      <c r="AY8" s="22">
        <v>17</v>
      </c>
      <c r="AZ8" s="22">
        <v>24</v>
      </c>
      <c r="BA8" s="40">
        <v>31</v>
      </c>
    </row>
    <row r="9" spans="1:53" s="28" customFormat="1" ht="12.75">
      <c r="A9" s="338"/>
      <c r="B9" s="340"/>
      <c r="C9" s="340"/>
      <c r="D9" s="330"/>
      <c r="E9" s="330"/>
      <c r="F9" s="330"/>
      <c r="G9" s="330"/>
      <c r="H9" s="330"/>
      <c r="I9" s="31" t="s">
        <v>72</v>
      </c>
      <c r="J9" s="22">
        <v>4</v>
      </c>
      <c r="K9" s="22">
        <v>12</v>
      </c>
      <c r="L9" s="22">
        <v>19</v>
      </c>
      <c r="M9" s="22">
        <v>26</v>
      </c>
      <c r="N9" s="22">
        <v>2</v>
      </c>
      <c r="O9" s="22">
        <v>9</v>
      </c>
      <c r="P9" s="22">
        <v>16</v>
      </c>
      <c r="Q9" s="22">
        <v>23</v>
      </c>
      <c r="R9" s="22">
        <v>30</v>
      </c>
      <c r="S9" s="22">
        <v>6</v>
      </c>
      <c r="T9" s="22">
        <v>13</v>
      </c>
      <c r="U9" s="22">
        <v>20</v>
      </c>
      <c r="V9" s="22">
        <v>27</v>
      </c>
      <c r="W9" s="22">
        <v>4</v>
      </c>
      <c r="X9" s="22">
        <v>11</v>
      </c>
      <c r="Y9" s="22">
        <v>18</v>
      </c>
      <c r="Z9" s="22">
        <v>25</v>
      </c>
      <c r="AA9" s="23">
        <v>1</v>
      </c>
      <c r="AB9" s="23">
        <v>8</v>
      </c>
      <c r="AC9" s="22">
        <v>15</v>
      </c>
      <c r="AD9" s="22">
        <v>22</v>
      </c>
      <c r="AE9" s="22">
        <v>29</v>
      </c>
      <c r="AF9" s="22">
        <v>5</v>
      </c>
      <c r="AG9" s="22">
        <v>12</v>
      </c>
      <c r="AH9" s="22">
        <v>19</v>
      </c>
      <c r="AI9" s="22">
        <v>26</v>
      </c>
      <c r="AJ9" s="22">
        <v>5</v>
      </c>
      <c r="AK9" s="22">
        <v>12</v>
      </c>
      <c r="AL9" s="22">
        <v>19</v>
      </c>
      <c r="AM9" s="22">
        <v>26</v>
      </c>
      <c r="AN9" s="22">
        <v>2</v>
      </c>
      <c r="AO9" s="22">
        <v>9</v>
      </c>
      <c r="AP9" s="22">
        <v>16</v>
      </c>
      <c r="AQ9" s="22">
        <v>23</v>
      </c>
      <c r="AR9" s="22">
        <v>30</v>
      </c>
      <c r="AS9" s="22">
        <v>7</v>
      </c>
      <c r="AT9" s="22">
        <v>14</v>
      </c>
      <c r="AU9" s="22">
        <v>21</v>
      </c>
      <c r="AV9" s="22">
        <v>28</v>
      </c>
      <c r="AW9" s="22">
        <v>4</v>
      </c>
      <c r="AX9" s="22">
        <v>11</v>
      </c>
      <c r="AY9" s="22">
        <v>18</v>
      </c>
      <c r="AZ9" s="72">
        <v>25</v>
      </c>
      <c r="BA9" s="123">
        <v>1</v>
      </c>
    </row>
    <row r="10" spans="1:53" s="28" customFormat="1" ht="12.75">
      <c r="A10" s="338"/>
      <c r="B10" s="340"/>
      <c r="C10" s="340"/>
      <c r="D10" s="330"/>
      <c r="E10" s="330"/>
      <c r="F10" s="330"/>
      <c r="G10" s="330"/>
      <c r="H10" s="330"/>
      <c r="I10" s="31" t="s">
        <v>73</v>
      </c>
      <c r="J10" s="33">
        <v>6</v>
      </c>
      <c r="K10" s="22">
        <v>13</v>
      </c>
      <c r="L10" s="22">
        <v>20</v>
      </c>
      <c r="M10" s="22">
        <v>27</v>
      </c>
      <c r="N10" s="22">
        <v>3</v>
      </c>
      <c r="O10" s="22">
        <v>10</v>
      </c>
      <c r="P10" s="22">
        <v>17</v>
      </c>
      <c r="Q10" s="22">
        <v>24</v>
      </c>
      <c r="R10" s="22">
        <v>31</v>
      </c>
      <c r="S10" s="22">
        <v>7</v>
      </c>
      <c r="T10" s="22">
        <v>14</v>
      </c>
      <c r="U10" s="22">
        <v>21</v>
      </c>
      <c r="V10" s="22">
        <v>28</v>
      </c>
      <c r="W10" s="22">
        <v>5</v>
      </c>
      <c r="X10" s="22">
        <v>12</v>
      </c>
      <c r="Y10" s="22">
        <v>19</v>
      </c>
      <c r="Z10" s="22">
        <v>26</v>
      </c>
      <c r="AA10" s="23">
        <v>2</v>
      </c>
      <c r="AB10" s="22">
        <v>9</v>
      </c>
      <c r="AC10" s="22">
        <v>16</v>
      </c>
      <c r="AD10" s="22">
        <v>23</v>
      </c>
      <c r="AE10" s="22">
        <v>30</v>
      </c>
      <c r="AF10" s="22">
        <v>6</v>
      </c>
      <c r="AG10" s="22">
        <v>13</v>
      </c>
      <c r="AH10" s="22">
        <v>20</v>
      </c>
      <c r="AI10" s="22">
        <v>27</v>
      </c>
      <c r="AJ10" s="22">
        <v>6</v>
      </c>
      <c r="AK10" s="22">
        <v>13</v>
      </c>
      <c r="AL10" s="22">
        <v>20</v>
      </c>
      <c r="AM10" s="22">
        <v>27</v>
      </c>
      <c r="AN10" s="22">
        <v>3</v>
      </c>
      <c r="AO10" s="22">
        <v>10</v>
      </c>
      <c r="AP10" s="22">
        <v>17</v>
      </c>
      <c r="AQ10" s="22">
        <v>24</v>
      </c>
      <c r="AR10" s="34">
        <v>1</v>
      </c>
      <c r="AS10" s="22">
        <v>8</v>
      </c>
      <c r="AT10" s="22">
        <v>15</v>
      </c>
      <c r="AU10" s="22">
        <v>22</v>
      </c>
      <c r="AV10" s="22">
        <v>29</v>
      </c>
      <c r="AW10" s="22">
        <v>5</v>
      </c>
      <c r="AX10" s="23">
        <v>12</v>
      </c>
      <c r="AY10" s="22">
        <v>19</v>
      </c>
      <c r="AZ10" s="72">
        <v>26</v>
      </c>
      <c r="BA10" s="124">
        <v>2</v>
      </c>
    </row>
    <row r="11" spans="1:53" s="28" customFormat="1" ht="12.75" customHeight="1">
      <c r="A11" s="338"/>
      <c r="B11" s="340"/>
      <c r="C11" s="340"/>
      <c r="D11" s="330"/>
      <c r="E11" s="330"/>
      <c r="F11" s="330"/>
      <c r="G11" s="330"/>
      <c r="H11" s="330"/>
      <c r="I11" s="31" t="s">
        <v>74</v>
      </c>
      <c r="J11" s="33">
        <v>7</v>
      </c>
      <c r="K11" s="22">
        <v>14</v>
      </c>
      <c r="L11" s="22">
        <v>21</v>
      </c>
      <c r="M11" s="22">
        <v>28</v>
      </c>
      <c r="N11" s="22">
        <v>4</v>
      </c>
      <c r="O11" s="22">
        <v>11</v>
      </c>
      <c r="P11" s="22">
        <v>18</v>
      </c>
      <c r="Q11" s="22">
        <v>25</v>
      </c>
      <c r="R11" s="33">
        <v>1</v>
      </c>
      <c r="S11" s="22">
        <v>8</v>
      </c>
      <c r="T11" s="22">
        <v>15</v>
      </c>
      <c r="U11" s="22">
        <v>22</v>
      </c>
      <c r="V11" s="22">
        <v>29</v>
      </c>
      <c r="W11" s="22">
        <v>6</v>
      </c>
      <c r="X11" s="22">
        <v>13</v>
      </c>
      <c r="Y11" s="22">
        <v>20</v>
      </c>
      <c r="Z11" s="22">
        <v>27</v>
      </c>
      <c r="AA11" s="23">
        <v>3</v>
      </c>
      <c r="AB11" s="22">
        <v>10</v>
      </c>
      <c r="AC11" s="22">
        <v>17</v>
      </c>
      <c r="AD11" s="22">
        <v>24</v>
      </c>
      <c r="AE11" s="22">
        <v>31</v>
      </c>
      <c r="AF11" s="22">
        <v>7</v>
      </c>
      <c r="AG11" s="22">
        <v>14</v>
      </c>
      <c r="AH11" s="22">
        <v>21</v>
      </c>
      <c r="AI11" s="22">
        <v>28</v>
      </c>
      <c r="AJ11" s="22">
        <v>7</v>
      </c>
      <c r="AK11" s="22">
        <v>14</v>
      </c>
      <c r="AL11" s="22">
        <v>21</v>
      </c>
      <c r="AM11" s="22">
        <v>28</v>
      </c>
      <c r="AN11" s="22">
        <v>4</v>
      </c>
      <c r="AO11" s="22">
        <v>11</v>
      </c>
      <c r="AP11" s="22">
        <v>18</v>
      </c>
      <c r="AQ11" s="22">
        <v>25</v>
      </c>
      <c r="AR11" s="33">
        <v>2</v>
      </c>
      <c r="AS11" s="23">
        <v>9</v>
      </c>
      <c r="AT11" s="22">
        <v>16</v>
      </c>
      <c r="AU11" s="22">
        <v>23</v>
      </c>
      <c r="AV11" s="22">
        <v>30</v>
      </c>
      <c r="AW11" s="22">
        <v>6</v>
      </c>
      <c r="AX11" s="22">
        <v>13</v>
      </c>
      <c r="AY11" s="22">
        <v>20</v>
      </c>
      <c r="AZ11" s="72">
        <v>27</v>
      </c>
      <c r="BA11" s="124">
        <v>3</v>
      </c>
    </row>
    <row r="12" spans="1:53" s="28" customFormat="1" ht="13.5" customHeight="1" thickBot="1">
      <c r="A12" s="338"/>
      <c r="B12" s="340"/>
      <c r="C12" s="340"/>
      <c r="D12" s="330"/>
      <c r="E12" s="330"/>
      <c r="F12" s="330"/>
      <c r="G12" s="330"/>
      <c r="H12" s="330"/>
      <c r="I12" s="31" t="s">
        <v>75</v>
      </c>
      <c r="J12" s="33">
        <v>8</v>
      </c>
      <c r="K12" s="22">
        <v>15</v>
      </c>
      <c r="L12" s="22">
        <v>22</v>
      </c>
      <c r="M12" s="22">
        <v>29</v>
      </c>
      <c r="N12" s="22">
        <v>5</v>
      </c>
      <c r="O12" s="22">
        <v>12</v>
      </c>
      <c r="P12" s="22">
        <v>19</v>
      </c>
      <c r="Q12" s="22">
        <v>26</v>
      </c>
      <c r="R12" s="33">
        <v>2</v>
      </c>
      <c r="S12" s="22">
        <v>9</v>
      </c>
      <c r="T12" s="22">
        <v>16</v>
      </c>
      <c r="U12" s="22">
        <v>23</v>
      </c>
      <c r="V12" s="22">
        <v>30</v>
      </c>
      <c r="W12" s="22">
        <v>7</v>
      </c>
      <c r="X12" s="22">
        <v>14</v>
      </c>
      <c r="Y12" s="22">
        <v>21</v>
      </c>
      <c r="Z12" s="22">
        <v>28</v>
      </c>
      <c r="AA12" s="23">
        <v>4</v>
      </c>
      <c r="AB12" s="22">
        <v>11</v>
      </c>
      <c r="AC12" s="22">
        <v>18</v>
      </c>
      <c r="AD12" s="22">
        <v>25</v>
      </c>
      <c r="AE12" s="33">
        <v>1</v>
      </c>
      <c r="AF12" s="22">
        <v>8</v>
      </c>
      <c r="AG12" s="22">
        <v>15</v>
      </c>
      <c r="AH12" s="22">
        <v>22</v>
      </c>
      <c r="AI12" s="33">
        <v>1</v>
      </c>
      <c r="AJ12" s="23">
        <v>8</v>
      </c>
      <c r="AK12" s="22">
        <v>15</v>
      </c>
      <c r="AL12" s="22">
        <v>22</v>
      </c>
      <c r="AM12" s="22">
        <v>29</v>
      </c>
      <c r="AN12" s="22">
        <v>5</v>
      </c>
      <c r="AO12" s="22">
        <v>12</v>
      </c>
      <c r="AP12" s="22">
        <v>19</v>
      </c>
      <c r="AQ12" s="22">
        <v>26</v>
      </c>
      <c r="AR12" s="33">
        <v>3</v>
      </c>
      <c r="AS12" s="22">
        <v>10</v>
      </c>
      <c r="AT12" s="22">
        <v>17</v>
      </c>
      <c r="AU12" s="22">
        <v>24</v>
      </c>
      <c r="AV12" s="22">
        <v>31</v>
      </c>
      <c r="AW12" s="22">
        <v>7</v>
      </c>
      <c r="AX12" s="22">
        <v>14</v>
      </c>
      <c r="AY12" s="22">
        <v>21</v>
      </c>
      <c r="AZ12" s="72">
        <v>28</v>
      </c>
      <c r="BA12" s="125">
        <v>4</v>
      </c>
    </row>
    <row r="13" spans="1:53" s="28" customFormat="1" ht="27.75" customHeight="1" thickBot="1">
      <c r="A13" s="338"/>
      <c r="B13" s="340"/>
      <c r="C13" s="340"/>
      <c r="D13" s="330"/>
      <c r="E13" s="330"/>
      <c r="F13" s="330"/>
      <c r="G13" s="330"/>
      <c r="H13" s="330"/>
      <c r="I13" s="332"/>
      <c r="J13" s="316" t="s">
        <v>17</v>
      </c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44" t="s">
        <v>109</v>
      </c>
      <c r="X13" s="314" t="s">
        <v>110</v>
      </c>
      <c r="Y13" s="315"/>
      <c r="Z13" s="333"/>
      <c r="AA13" s="334" t="s">
        <v>94</v>
      </c>
      <c r="AB13" s="335"/>
      <c r="AC13" s="336" t="s">
        <v>105</v>
      </c>
      <c r="AD13" s="316"/>
      <c r="AE13" s="316"/>
      <c r="AF13" s="317"/>
      <c r="AG13" s="314" t="s">
        <v>94</v>
      </c>
      <c r="AH13" s="315"/>
      <c r="AI13" s="316" t="s">
        <v>111</v>
      </c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7"/>
      <c r="BA13" s="45"/>
    </row>
    <row r="14" spans="1:53" s="28" customFormat="1" ht="21.75" customHeight="1" thickBot="1">
      <c r="A14" s="339"/>
      <c r="B14" s="340"/>
      <c r="C14" s="340"/>
      <c r="D14" s="330"/>
      <c r="E14" s="330"/>
      <c r="F14" s="330"/>
      <c r="G14" s="330"/>
      <c r="H14" s="330"/>
      <c r="I14" s="332"/>
      <c r="J14" s="46">
        <v>1</v>
      </c>
      <c r="K14" s="47">
        <v>2</v>
      </c>
      <c r="L14" s="47">
        <v>3</v>
      </c>
      <c r="M14" s="47">
        <v>4</v>
      </c>
      <c r="N14" s="47">
        <v>5</v>
      </c>
      <c r="O14" s="47">
        <v>6</v>
      </c>
      <c r="P14" s="47">
        <v>7</v>
      </c>
      <c r="Q14" s="47">
        <v>8</v>
      </c>
      <c r="R14" s="47">
        <v>9</v>
      </c>
      <c r="S14" s="47">
        <v>10</v>
      </c>
      <c r="T14" s="47">
        <v>11</v>
      </c>
      <c r="U14" s="47">
        <v>12</v>
      </c>
      <c r="V14" s="47">
        <v>13</v>
      </c>
      <c r="W14" s="47">
        <v>14</v>
      </c>
      <c r="X14" s="47">
        <v>15</v>
      </c>
      <c r="Y14" s="47">
        <v>16</v>
      </c>
      <c r="Z14" s="47">
        <v>17</v>
      </c>
      <c r="AA14" s="47">
        <v>18</v>
      </c>
      <c r="AB14" s="47">
        <v>19</v>
      </c>
      <c r="AC14" s="47">
        <v>20</v>
      </c>
      <c r="AD14" s="47">
        <v>21</v>
      </c>
      <c r="AE14" s="47">
        <v>22</v>
      </c>
      <c r="AF14" s="47">
        <v>23</v>
      </c>
      <c r="AG14" s="47">
        <v>24</v>
      </c>
      <c r="AH14" s="47">
        <v>25</v>
      </c>
      <c r="AI14" s="47">
        <v>26</v>
      </c>
      <c r="AJ14" s="47">
        <v>27</v>
      </c>
      <c r="AK14" s="47">
        <v>28</v>
      </c>
      <c r="AL14" s="47">
        <v>29</v>
      </c>
      <c r="AM14" s="47">
        <v>30</v>
      </c>
      <c r="AN14" s="47">
        <v>31</v>
      </c>
      <c r="AO14" s="47">
        <v>32</v>
      </c>
      <c r="AP14" s="47">
        <v>33</v>
      </c>
      <c r="AQ14" s="47">
        <v>34</v>
      </c>
      <c r="AR14" s="47">
        <v>35</v>
      </c>
      <c r="AS14" s="47">
        <v>36</v>
      </c>
      <c r="AT14" s="48">
        <v>37</v>
      </c>
      <c r="AU14" s="47">
        <v>38</v>
      </c>
      <c r="AV14" s="47">
        <v>39</v>
      </c>
      <c r="AW14" s="47">
        <v>40</v>
      </c>
      <c r="AX14" s="47">
        <v>41</v>
      </c>
      <c r="AY14" s="47">
        <v>42</v>
      </c>
      <c r="AZ14" s="47">
        <v>43</v>
      </c>
      <c r="BA14" s="49">
        <v>44</v>
      </c>
    </row>
    <row r="15" spans="1:53" s="28" customFormat="1" ht="12.75" customHeight="1">
      <c r="A15" s="50">
        <v>1</v>
      </c>
      <c r="B15" s="303" t="s">
        <v>137</v>
      </c>
      <c r="C15" s="304"/>
      <c r="D15" s="24">
        <f>E15+G15</f>
        <v>52</v>
      </c>
      <c r="E15" s="77">
        <f>SUM(J15:V15)</f>
        <v>0</v>
      </c>
      <c r="F15" s="77" t="s">
        <v>18</v>
      </c>
      <c r="G15" s="77">
        <f>SUM(AC15:AF15,AI15:AZ15)</f>
        <v>52</v>
      </c>
      <c r="H15" s="77" t="s">
        <v>136</v>
      </c>
      <c r="I15" s="33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66" t="s">
        <v>19</v>
      </c>
      <c r="X15" s="351" t="s">
        <v>113</v>
      </c>
      <c r="Y15" s="357"/>
      <c r="Z15" s="352"/>
      <c r="AA15" s="360" t="s">
        <v>81</v>
      </c>
      <c r="AB15" s="361"/>
      <c r="AC15" s="53">
        <v>4</v>
      </c>
      <c r="AD15" s="53">
        <v>4</v>
      </c>
      <c r="AE15" s="53">
        <v>4</v>
      </c>
      <c r="AF15" s="53">
        <v>4</v>
      </c>
      <c r="AG15" s="351" t="s">
        <v>114</v>
      </c>
      <c r="AH15" s="352"/>
      <c r="AI15" s="54">
        <v>2</v>
      </c>
      <c r="AJ15" s="54">
        <v>2</v>
      </c>
      <c r="AK15" s="55">
        <v>2</v>
      </c>
      <c r="AL15" s="55">
        <v>2</v>
      </c>
      <c r="AM15" s="55">
        <v>2</v>
      </c>
      <c r="AN15" s="55">
        <v>2</v>
      </c>
      <c r="AO15" s="55">
        <v>2</v>
      </c>
      <c r="AP15" s="55">
        <v>2</v>
      </c>
      <c r="AQ15" s="55">
        <v>2</v>
      </c>
      <c r="AR15" s="55">
        <v>2</v>
      </c>
      <c r="AS15" s="55">
        <v>2</v>
      </c>
      <c r="AT15" s="55">
        <v>2</v>
      </c>
      <c r="AU15" s="55">
        <v>2</v>
      </c>
      <c r="AV15" s="55">
        <v>2</v>
      </c>
      <c r="AW15" s="55">
        <v>2</v>
      </c>
      <c r="AX15" s="55">
        <v>2</v>
      </c>
      <c r="AY15" s="55">
        <v>2</v>
      </c>
      <c r="AZ15" s="55">
        <v>2</v>
      </c>
      <c r="BA15" s="78"/>
    </row>
    <row r="16" spans="1:53" s="28" customFormat="1" ht="12.75" customHeight="1">
      <c r="A16" s="50">
        <v>2</v>
      </c>
      <c r="B16" s="290" t="s">
        <v>112</v>
      </c>
      <c r="C16" s="290"/>
      <c r="D16" s="24">
        <f>E16+G16</f>
        <v>88</v>
      </c>
      <c r="E16" s="51">
        <f>SUM(J16:V16)</f>
        <v>0</v>
      </c>
      <c r="F16" s="51" t="s">
        <v>18</v>
      </c>
      <c r="G16" s="51">
        <f>SUM(AC16:AF16,AI16:AZ16)</f>
        <v>88</v>
      </c>
      <c r="H16" s="51" t="s">
        <v>108</v>
      </c>
      <c r="I16" s="33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01"/>
      <c r="X16" s="353"/>
      <c r="Y16" s="358"/>
      <c r="Z16" s="354"/>
      <c r="AA16" s="362"/>
      <c r="AB16" s="363"/>
      <c r="AC16" s="53">
        <v>4</v>
      </c>
      <c r="AD16" s="53">
        <v>4</v>
      </c>
      <c r="AE16" s="53">
        <v>4</v>
      </c>
      <c r="AF16" s="53">
        <v>4</v>
      </c>
      <c r="AG16" s="353"/>
      <c r="AH16" s="354"/>
      <c r="AI16" s="54">
        <v>4</v>
      </c>
      <c r="AJ16" s="54">
        <v>4</v>
      </c>
      <c r="AK16" s="55">
        <v>4</v>
      </c>
      <c r="AL16" s="55">
        <v>4</v>
      </c>
      <c r="AM16" s="55">
        <v>4</v>
      </c>
      <c r="AN16" s="55">
        <v>4</v>
      </c>
      <c r="AO16" s="55">
        <v>4</v>
      </c>
      <c r="AP16" s="55">
        <v>4</v>
      </c>
      <c r="AQ16" s="55">
        <v>4</v>
      </c>
      <c r="AR16" s="55">
        <v>4</v>
      </c>
      <c r="AS16" s="55">
        <v>4</v>
      </c>
      <c r="AT16" s="55">
        <v>4</v>
      </c>
      <c r="AU16" s="55">
        <v>4</v>
      </c>
      <c r="AV16" s="55">
        <v>4</v>
      </c>
      <c r="AW16" s="55">
        <v>4</v>
      </c>
      <c r="AX16" s="55">
        <v>4</v>
      </c>
      <c r="AY16" s="55">
        <v>4</v>
      </c>
      <c r="AZ16" s="55">
        <v>4</v>
      </c>
      <c r="BA16" s="301" t="s">
        <v>19</v>
      </c>
    </row>
    <row r="17" spans="1:53" s="28" customFormat="1" ht="12.75" customHeight="1">
      <c r="A17" s="50">
        <v>3</v>
      </c>
      <c r="B17" s="290" t="s">
        <v>97</v>
      </c>
      <c r="C17" s="290"/>
      <c r="D17" s="24">
        <f t="shared" ref="D17:D33" si="0">E17+G17</f>
        <v>70</v>
      </c>
      <c r="E17" s="51">
        <f t="shared" ref="E17:E33" si="1">SUM(J17:V17)</f>
        <v>26</v>
      </c>
      <c r="F17" s="51" t="s">
        <v>95</v>
      </c>
      <c r="G17" s="51">
        <f>SUM(AC17:AF17,AI17:AZ17)</f>
        <v>44</v>
      </c>
      <c r="H17" s="51" t="s">
        <v>95</v>
      </c>
      <c r="I17" s="332"/>
      <c r="J17" s="56">
        <v>2</v>
      </c>
      <c r="K17" s="56">
        <v>2</v>
      </c>
      <c r="L17" s="56">
        <v>2</v>
      </c>
      <c r="M17" s="56">
        <v>2</v>
      </c>
      <c r="N17" s="56">
        <v>2</v>
      </c>
      <c r="O17" s="56">
        <v>2</v>
      </c>
      <c r="P17" s="56">
        <v>2</v>
      </c>
      <c r="Q17" s="56">
        <v>2</v>
      </c>
      <c r="R17" s="56">
        <v>2</v>
      </c>
      <c r="S17" s="56">
        <v>2</v>
      </c>
      <c r="T17" s="56">
        <v>2</v>
      </c>
      <c r="U17" s="56">
        <v>2</v>
      </c>
      <c r="V17" s="56">
        <v>2</v>
      </c>
      <c r="W17" s="301"/>
      <c r="X17" s="353"/>
      <c r="Y17" s="358"/>
      <c r="Z17" s="354"/>
      <c r="AA17" s="362"/>
      <c r="AB17" s="363"/>
      <c r="AC17" s="57">
        <v>2</v>
      </c>
      <c r="AD17" s="57">
        <v>2</v>
      </c>
      <c r="AE17" s="57">
        <v>2</v>
      </c>
      <c r="AF17" s="57">
        <v>2</v>
      </c>
      <c r="AG17" s="353"/>
      <c r="AH17" s="354"/>
      <c r="AI17" s="58">
        <v>2</v>
      </c>
      <c r="AJ17" s="58">
        <v>2</v>
      </c>
      <c r="AK17" s="59">
        <v>2</v>
      </c>
      <c r="AL17" s="59">
        <v>2</v>
      </c>
      <c r="AM17" s="59">
        <v>2</v>
      </c>
      <c r="AN17" s="59">
        <v>2</v>
      </c>
      <c r="AO17" s="59">
        <v>2</v>
      </c>
      <c r="AP17" s="59">
        <v>2</v>
      </c>
      <c r="AQ17" s="59">
        <v>2</v>
      </c>
      <c r="AR17" s="59">
        <v>2</v>
      </c>
      <c r="AS17" s="59">
        <v>2</v>
      </c>
      <c r="AT17" s="59">
        <v>2</v>
      </c>
      <c r="AU17" s="59">
        <v>2</v>
      </c>
      <c r="AV17" s="59">
        <v>2</v>
      </c>
      <c r="AW17" s="59">
        <v>2</v>
      </c>
      <c r="AX17" s="59">
        <v>2</v>
      </c>
      <c r="AY17" s="55">
        <v>2</v>
      </c>
      <c r="AZ17" s="55">
        <v>2</v>
      </c>
      <c r="BA17" s="301"/>
    </row>
    <row r="18" spans="1:53" s="28" customFormat="1" ht="12.75" customHeight="1">
      <c r="A18" s="50">
        <v>4</v>
      </c>
      <c r="B18" s="290" t="s">
        <v>115</v>
      </c>
      <c r="C18" s="290"/>
      <c r="D18" s="24">
        <f t="shared" si="0"/>
        <v>44</v>
      </c>
      <c r="E18" s="51">
        <f t="shared" si="1"/>
        <v>0</v>
      </c>
      <c r="F18" s="51" t="s">
        <v>18</v>
      </c>
      <c r="G18" s="51">
        <f t="shared" ref="G18:G32" si="2">SUM(AC18:AF18,AI18:AZ18)</f>
        <v>44</v>
      </c>
      <c r="H18" s="51" t="s">
        <v>108</v>
      </c>
      <c r="I18" s="332"/>
      <c r="J18" s="56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301"/>
      <c r="X18" s="353"/>
      <c r="Y18" s="358"/>
      <c r="Z18" s="354"/>
      <c r="AA18" s="362"/>
      <c r="AB18" s="363"/>
      <c r="AC18" s="57">
        <v>2</v>
      </c>
      <c r="AD18" s="57">
        <v>2</v>
      </c>
      <c r="AE18" s="57">
        <v>2</v>
      </c>
      <c r="AF18" s="57">
        <v>2</v>
      </c>
      <c r="AG18" s="353"/>
      <c r="AH18" s="354"/>
      <c r="AI18" s="58">
        <v>2</v>
      </c>
      <c r="AJ18" s="58">
        <v>2</v>
      </c>
      <c r="AK18" s="58">
        <v>2</v>
      </c>
      <c r="AL18" s="58">
        <v>2</v>
      </c>
      <c r="AM18" s="58">
        <v>2</v>
      </c>
      <c r="AN18" s="58">
        <v>2</v>
      </c>
      <c r="AO18" s="58">
        <v>2</v>
      </c>
      <c r="AP18" s="58">
        <v>2</v>
      </c>
      <c r="AQ18" s="58">
        <v>2</v>
      </c>
      <c r="AR18" s="58">
        <v>2</v>
      </c>
      <c r="AS18" s="58">
        <v>2</v>
      </c>
      <c r="AT18" s="58">
        <v>2</v>
      </c>
      <c r="AU18" s="58">
        <v>2</v>
      </c>
      <c r="AV18" s="58">
        <v>2</v>
      </c>
      <c r="AW18" s="58">
        <v>2</v>
      </c>
      <c r="AX18" s="58">
        <v>2</v>
      </c>
      <c r="AY18" s="58">
        <v>2</v>
      </c>
      <c r="AZ18" s="58">
        <v>2</v>
      </c>
      <c r="BA18" s="301"/>
    </row>
    <row r="19" spans="1:53" s="28" customFormat="1" ht="24" customHeight="1">
      <c r="A19" s="50">
        <v>5</v>
      </c>
      <c r="B19" s="290" t="s">
        <v>138</v>
      </c>
      <c r="C19" s="290"/>
      <c r="D19" s="24">
        <f t="shared" si="0"/>
        <v>70</v>
      </c>
      <c r="E19" s="51">
        <f t="shared" si="1"/>
        <v>26</v>
      </c>
      <c r="F19" s="51" t="s">
        <v>95</v>
      </c>
      <c r="G19" s="51">
        <f t="shared" si="2"/>
        <v>44</v>
      </c>
      <c r="H19" s="51" t="s">
        <v>95</v>
      </c>
      <c r="I19" s="332"/>
      <c r="J19" s="56">
        <v>2</v>
      </c>
      <c r="K19" s="56">
        <v>2</v>
      </c>
      <c r="L19" s="56">
        <v>2</v>
      </c>
      <c r="M19" s="56">
        <v>2</v>
      </c>
      <c r="N19" s="56">
        <v>2</v>
      </c>
      <c r="O19" s="56">
        <v>2</v>
      </c>
      <c r="P19" s="56">
        <v>2</v>
      </c>
      <c r="Q19" s="56">
        <v>2</v>
      </c>
      <c r="R19" s="56">
        <v>2</v>
      </c>
      <c r="S19" s="56">
        <v>2</v>
      </c>
      <c r="T19" s="56">
        <v>2</v>
      </c>
      <c r="U19" s="56">
        <v>2</v>
      </c>
      <c r="V19" s="56">
        <v>2</v>
      </c>
      <c r="W19" s="301"/>
      <c r="X19" s="353"/>
      <c r="Y19" s="358"/>
      <c r="Z19" s="354"/>
      <c r="AA19" s="362"/>
      <c r="AB19" s="363"/>
      <c r="AC19" s="57">
        <v>2</v>
      </c>
      <c r="AD19" s="57">
        <v>2</v>
      </c>
      <c r="AE19" s="57">
        <v>2</v>
      </c>
      <c r="AF19" s="57">
        <v>2</v>
      </c>
      <c r="AG19" s="353"/>
      <c r="AH19" s="354"/>
      <c r="AI19" s="58">
        <v>2</v>
      </c>
      <c r="AJ19" s="58">
        <v>2</v>
      </c>
      <c r="AK19" s="58">
        <v>2</v>
      </c>
      <c r="AL19" s="58">
        <v>2</v>
      </c>
      <c r="AM19" s="58">
        <v>2</v>
      </c>
      <c r="AN19" s="58">
        <v>2</v>
      </c>
      <c r="AO19" s="58">
        <v>2</v>
      </c>
      <c r="AP19" s="58">
        <v>2</v>
      </c>
      <c r="AQ19" s="58">
        <v>2</v>
      </c>
      <c r="AR19" s="58">
        <v>2</v>
      </c>
      <c r="AS19" s="58">
        <v>2</v>
      </c>
      <c r="AT19" s="58">
        <v>2</v>
      </c>
      <c r="AU19" s="58">
        <v>2</v>
      </c>
      <c r="AV19" s="58">
        <v>2</v>
      </c>
      <c r="AW19" s="58">
        <v>2</v>
      </c>
      <c r="AX19" s="58">
        <v>2</v>
      </c>
      <c r="AY19" s="58">
        <v>2</v>
      </c>
      <c r="AZ19" s="58">
        <v>2</v>
      </c>
      <c r="BA19" s="301"/>
    </row>
    <row r="20" spans="1:53" s="28" customFormat="1" ht="18.75" customHeight="1">
      <c r="A20" s="50">
        <v>6</v>
      </c>
      <c r="B20" s="303" t="s">
        <v>116</v>
      </c>
      <c r="C20" s="304"/>
      <c r="D20" s="24">
        <f t="shared" ref="D20" si="3">E20+G20</f>
        <v>96</v>
      </c>
      <c r="E20" s="77">
        <f t="shared" ref="E20" si="4">SUM(J20:V20)</f>
        <v>52</v>
      </c>
      <c r="F20" s="77" t="s">
        <v>108</v>
      </c>
      <c r="G20" s="77">
        <f t="shared" ref="G20" si="5">SUM(AC20:AF20,AI20:AZ20)</f>
        <v>44</v>
      </c>
      <c r="H20" s="77" t="s">
        <v>14</v>
      </c>
      <c r="I20" s="332"/>
      <c r="J20" s="56">
        <v>4</v>
      </c>
      <c r="K20" s="56">
        <v>4</v>
      </c>
      <c r="L20" s="56">
        <v>4</v>
      </c>
      <c r="M20" s="56">
        <v>4</v>
      </c>
      <c r="N20" s="56">
        <v>4</v>
      </c>
      <c r="O20" s="56">
        <v>4</v>
      </c>
      <c r="P20" s="56">
        <v>4</v>
      </c>
      <c r="Q20" s="56">
        <v>4</v>
      </c>
      <c r="R20" s="56">
        <v>4</v>
      </c>
      <c r="S20" s="56">
        <v>4</v>
      </c>
      <c r="T20" s="56">
        <v>4</v>
      </c>
      <c r="U20" s="56">
        <v>4</v>
      </c>
      <c r="V20" s="56">
        <v>4</v>
      </c>
      <c r="W20" s="301"/>
      <c r="X20" s="353"/>
      <c r="Y20" s="358"/>
      <c r="Z20" s="354"/>
      <c r="AA20" s="362"/>
      <c r="AB20" s="363"/>
      <c r="AC20" s="57">
        <v>2</v>
      </c>
      <c r="AD20" s="57">
        <v>2</v>
      </c>
      <c r="AE20" s="57">
        <v>2</v>
      </c>
      <c r="AF20" s="57">
        <v>2</v>
      </c>
      <c r="AG20" s="353"/>
      <c r="AH20" s="354"/>
      <c r="AI20" s="58">
        <v>2</v>
      </c>
      <c r="AJ20" s="58">
        <v>2</v>
      </c>
      <c r="AK20" s="58">
        <v>2</v>
      </c>
      <c r="AL20" s="58">
        <v>2</v>
      </c>
      <c r="AM20" s="58">
        <v>2</v>
      </c>
      <c r="AN20" s="58">
        <v>2</v>
      </c>
      <c r="AO20" s="58">
        <v>2</v>
      </c>
      <c r="AP20" s="58">
        <v>2</v>
      </c>
      <c r="AQ20" s="58">
        <v>2</v>
      </c>
      <c r="AR20" s="58">
        <v>2</v>
      </c>
      <c r="AS20" s="58">
        <v>2</v>
      </c>
      <c r="AT20" s="58">
        <v>2</v>
      </c>
      <c r="AU20" s="58">
        <v>2</v>
      </c>
      <c r="AV20" s="58">
        <v>2</v>
      </c>
      <c r="AW20" s="58">
        <v>2</v>
      </c>
      <c r="AX20" s="58">
        <v>2</v>
      </c>
      <c r="AY20" s="58">
        <v>2</v>
      </c>
      <c r="AZ20" s="58">
        <v>2</v>
      </c>
      <c r="BA20" s="301"/>
    </row>
    <row r="21" spans="1:53" s="28" customFormat="1" ht="24" customHeight="1">
      <c r="A21" s="50">
        <v>7</v>
      </c>
      <c r="B21" s="290" t="s">
        <v>139</v>
      </c>
      <c r="C21" s="290"/>
      <c r="D21" s="24">
        <f t="shared" si="0"/>
        <v>44</v>
      </c>
      <c r="E21" s="51">
        <f t="shared" si="1"/>
        <v>0</v>
      </c>
      <c r="F21" s="51" t="s">
        <v>18</v>
      </c>
      <c r="G21" s="51">
        <f t="shared" si="2"/>
        <v>44</v>
      </c>
      <c r="H21" s="51" t="s">
        <v>108</v>
      </c>
      <c r="I21" s="332"/>
      <c r="J21" s="56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301"/>
      <c r="X21" s="353"/>
      <c r="Y21" s="358"/>
      <c r="Z21" s="354"/>
      <c r="AA21" s="362"/>
      <c r="AB21" s="363"/>
      <c r="AC21" s="57">
        <v>2</v>
      </c>
      <c r="AD21" s="57">
        <v>2</v>
      </c>
      <c r="AE21" s="57">
        <v>2</v>
      </c>
      <c r="AF21" s="57">
        <v>2</v>
      </c>
      <c r="AG21" s="353"/>
      <c r="AH21" s="354"/>
      <c r="AI21" s="58">
        <v>2</v>
      </c>
      <c r="AJ21" s="58">
        <v>2</v>
      </c>
      <c r="AK21" s="60">
        <v>2</v>
      </c>
      <c r="AL21" s="60">
        <v>2</v>
      </c>
      <c r="AM21" s="60">
        <v>2</v>
      </c>
      <c r="AN21" s="60">
        <v>2</v>
      </c>
      <c r="AO21" s="60">
        <v>2</v>
      </c>
      <c r="AP21" s="60">
        <v>2</v>
      </c>
      <c r="AQ21" s="60">
        <v>2</v>
      </c>
      <c r="AR21" s="60">
        <v>2</v>
      </c>
      <c r="AS21" s="60">
        <v>2</v>
      </c>
      <c r="AT21" s="60">
        <v>2</v>
      </c>
      <c r="AU21" s="60">
        <v>2</v>
      </c>
      <c r="AV21" s="60">
        <v>2</v>
      </c>
      <c r="AW21" s="60">
        <v>2</v>
      </c>
      <c r="AX21" s="60">
        <v>2</v>
      </c>
      <c r="AY21" s="60">
        <v>2</v>
      </c>
      <c r="AZ21" s="60">
        <v>2</v>
      </c>
      <c r="BA21" s="301"/>
    </row>
    <row r="22" spans="1:53" s="28" customFormat="1" ht="18" customHeight="1">
      <c r="A22" s="50">
        <v>8</v>
      </c>
      <c r="B22" s="290" t="s">
        <v>117</v>
      </c>
      <c r="C22" s="290"/>
      <c r="D22" s="24">
        <f t="shared" si="0"/>
        <v>44</v>
      </c>
      <c r="E22" s="51">
        <f t="shared" si="1"/>
        <v>0</v>
      </c>
      <c r="F22" s="51" t="s">
        <v>18</v>
      </c>
      <c r="G22" s="51">
        <f t="shared" si="2"/>
        <v>44</v>
      </c>
      <c r="H22" s="51" t="s">
        <v>108</v>
      </c>
      <c r="I22" s="332"/>
      <c r="J22" s="56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301"/>
      <c r="X22" s="353"/>
      <c r="Y22" s="358"/>
      <c r="Z22" s="354"/>
      <c r="AA22" s="362"/>
      <c r="AB22" s="363"/>
      <c r="AC22" s="57">
        <v>2</v>
      </c>
      <c r="AD22" s="57">
        <v>2</v>
      </c>
      <c r="AE22" s="57">
        <v>2</v>
      </c>
      <c r="AF22" s="57">
        <v>2</v>
      </c>
      <c r="AG22" s="353"/>
      <c r="AH22" s="354"/>
      <c r="AI22" s="58">
        <v>2</v>
      </c>
      <c r="AJ22" s="58">
        <v>2</v>
      </c>
      <c r="AK22" s="60">
        <v>2</v>
      </c>
      <c r="AL22" s="60">
        <v>2</v>
      </c>
      <c r="AM22" s="60">
        <v>2</v>
      </c>
      <c r="AN22" s="60">
        <v>2</v>
      </c>
      <c r="AO22" s="60">
        <v>2</v>
      </c>
      <c r="AP22" s="60">
        <v>2</v>
      </c>
      <c r="AQ22" s="60">
        <v>2</v>
      </c>
      <c r="AR22" s="60">
        <v>2</v>
      </c>
      <c r="AS22" s="60">
        <v>2</v>
      </c>
      <c r="AT22" s="60">
        <v>2</v>
      </c>
      <c r="AU22" s="60">
        <v>2</v>
      </c>
      <c r="AV22" s="60">
        <v>2</v>
      </c>
      <c r="AW22" s="60">
        <v>2</v>
      </c>
      <c r="AX22" s="60">
        <v>2</v>
      </c>
      <c r="AY22" s="60">
        <v>2</v>
      </c>
      <c r="AZ22" s="60">
        <v>2</v>
      </c>
      <c r="BA22" s="301"/>
    </row>
    <row r="23" spans="1:53" s="28" customFormat="1" ht="18" customHeight="1">
      <c r="A23" s="50">
        <v>9</v>
      </c>
      <c r="B23" s="290" t="s">
        <v>118</v>
      </c>
      <c r="C23" s="290"/>
      <c r="D23" s="24">
        <f t="shared" si="0"/>
        <v>80</v>
      </c>
      <c r="E23" s="51">
        <f t="shared" si="1"/>
        <v>0</v>
      </c>
      <c r="F23" s="51" t="s">
        <v>18</v>
      </c>
      <c r="G23" s="51">
        <f t="shared" si="2"/>
        <v>80</v>
      </c>
      <c r="H23" s="51" t="s">
        <v>108</v>
      </c>
      <c r="I23" s="332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0"/>
      <c r="U23" s="62"/>
      <c r="V23" s="62"/>
      <c r="W23" s="301"/>
      <c r="X23" s="353"/>
      <c r="Y23" s="358"/>
      <c r="Z23" s="354"/>
      <c r="AA23" s="362"/>
      <c r="AB23" s="363"/>
      <c r="AC23" s="57">
        <v>2</v>
      </c>
      <c r="AD23" s="57">
        <v>2</v>
      </c>
      <c r="AE23" s="57">
        <v>2</v>
      </c>
      <c r="AF23" s="57">
        <v>2</v>
      </c>
      <c r="AG23" s="353"/>
      <c r="AH23" s="354"/>
      <c r="AI23" s="58">
        <v>4</v>
      </c>
      <c r="AJ23" s="58">
        <v>4</v>
      </c>
      <c r="AK23" s="58">
        <v>4</v>
      </c>
      <c r="AL23" s="58">
        <v>4</v>
      </c>
      <c r="AM23" s="58">
        <v>4</v>
      </c>
      <c r="AN23" s="58">
        <v>4</v>
      </c>
      <c r="AO23" s="58">
        <v>4</v>
      </c>
      <c r="AP23" s="58">
        <v>4</v>
      </c>
      <c r="AQ23" s="58">
        <v>4</v>
      </c>
      <c r="AR23" s="58">
        <v>4</v>
      </c>
      <c r="AS23" s="58">
        <v>4</v>
      </c>
      <c r="AT23" s="58">
        <v>4</v>
      </c>
      <c r="AU23" s="58">
        <v>4</v>
      </c>
      <c r="AV23" s="58">
        <v>4</v>
      </c>
      <c r="AW23" s="58">
        <v>4</v>
      </c>
      <c r="AX23" s="58">
        <v>4</v>
      </c>
      <c r="AY23" s="58">
        <v>4</v>
      </c>
      <c r="AZ23" s="58">
        <v>4</v>
      </c>
      <c r="BA23" s="301"/>
    </row>
    <row r="24" spans="1:53" s="28" customFormat="1" ht="37.5" customHeight="1">
      <c r="A24" s="283">
        <v>10</v>
      </c>
      <c r="B24" s="308" t="s">
        <v>119</v>
      </c>
      <c r="C24" s="63" t="s">
        <v>43</v>
      </c>
      <c r="D24" s="128">
        <f>E24+G24</f>
        <v>70</v>
      </c>
      <c r="E24" s="51">
        <f t="shared" si="1"/>
        <v>26</v>
      </c>
      <c r="F24" s="310" t="s">
        <v>108</v>
      </c>
      <c r="G24" s="51">
        <f t="shared" si="2"/>
        <v>44</v>
      </c>
      <c r="H24" s="310" t="s">
        <v>108</v>
      </c>
      <c r="I24" s="332"/>
      <c r="J24" s="61">
        <v>2</v>
      </c>
      <c r="K24" s="62">
        <v>2</v>
      </c>
      <c r="L24" s="62">
        <v>2</v>
      </c>
      <c r="M24" s="62">
        <v>2</v>
      </c>
      <c r="N24" s="62">
        <v>2</v>
      </c>
      <c r="O24" s="62">
        <v>2</v>
      </c>
      <c r="P24" s="62">
        <v>2</v>
      </c>
      <c r="Q24" s="62">
        <v>2</v>
      </c>
      <c r="R24" s="62">
        <v>2</v>
      </c>
      <c r="S24" s="62">
        <v>2</v>
      </c>
      <c r="T24" s="60">
        <v>2</v>
      </c>
      <c r="U24" s="62">
        <v>2</v>
      </c>
      <c r="V24" s="62">
        <v>2</v>
      </c>
      <c r="W24" s="301"/>
      <c r="X24" s="353"/>
      <c r="Y24" s="358"/>
      <c r="Z24" s="354"/>
      <c r="AA24" s="362"/>
      <c r="AB24" s="363"/>
      <c r="AC24" s="57">
        <v>2</v>
      </c>
      <c r="AD24" s="57">
        <v>2</v>
      </c>
      <c r="AE24" s="57">
        <v>2</v>
      </c>
      <c r="AF24" s="57">
        <v>2</v>
      </c>
      <c r="AG24" s="353"/>
      <c r="AH24" s="354"/>
      <c r="AI24" s="58">
        <v>2</v>
      </c>
      <c r="AJ24" s="58">
        <v>2</v>
      </c>
      <c r="AK24" s="58">
        <v>2</v>
      </c>
      <c r="AL24" s="58">
        <v>2</v>
      </c>
      <c r="AM24" s="58">
        <v>2</v>
      </c>
      <c r="AN24" s="58">
        <v>2</v>
      </c>
      <c r="AO24" s="58">
        <v>2</v>
      </c>
      <c r="AP24" s="58">
        <v>2</v>
      </c>
      <c r="AQ24" s="58">
        <v>2</v>
      </c>
      <c r="AR24" s="58">
        <v>2</v>
      </c>
      <c r="AS24" s="58">
        <v>2</v>
      </c>
      <c r="AT24" s="58">
        <v>2</v>
      </c>
      <c r="AU24" s="58">
        <v>2</v>
      </c>
      <c r="AV24" s="58">
        <v>2</v>
      </c>
      <c r="AW24" s="58">
        <v>2</v>
      </c>
      <c r="AX24" s="58">
        <v>2</v>
      </c>
      <c r="AY24" s="58">
        <v>2</v>
      </c>
      <c r="AZ24" s="58">
        <v>2</v>
      </c>
      <c r="BA24" s="301"/>
    </row>
    <row r="25" spans="1:53" s="28" customFormat="1" ht="48" customHeight="1">
      <c r="A25" s="284"/>
      <c r="B25" s="309"/>
      <c r="C25" s="64" t="s">
        <v>101</v>
      </c>
      <c r="D25" s="65">
        <f>E25+G25</f>
        <v>210</v>
      </c>
      <c r="E25" s="51">
        <f>SUM(J25:V25)</f>
        <v>78</v>
      </c>
      <c r="F25" s="311"/>
      <c r="G25" s="51">
        <f t="shared" si="2"/>
        <v>132</v>
      </c>
      <c r="H25" s="311"/>
      <c r="I25" s="332"/>
      <c r="J25" s="61">
        <v>6</v>
      </c>
      <c r="K25" s="61">
        <v>6</v>
      </c>
      <c r="L25" s="61">
        <v>6</v>
      </c>
      <c r="M25" s="61">
        <v>6</v>
      </c>
      <c r="N25" s="61">
        <v>6</v>
      </c>
      <c r="O25" s="61">
        <v>6</v>
      </c>
      <c r="P25" s="61">
        <v>6</v>
      </c>
      <c r="Q25" s="61">
        <v>6</v>
      </c>
      <c r="R25" s="61">
        <v>6</v>
      </c>
      <c r="S25" s="61">
        <v>6</v>
      </c>
      <c r="T25" s="61">
        <v>6</v>
      </c>
      <c r="U25" s="61">
        <v>6</v>
      </c>
      <c r="V25" s="61">
        <v>6</v>
      </c>
      <c r="W25" s="301"/>
      <c r="X25" s="353"/>
      <c r="Y25" s="358"/>
      <c r="Z25" s="354"/>
      <c r="AA25" s="362"/>
      <c r="AB25" s="363"/>
      <c r="AC25" s="57">
        <v>6</v>
      </c>
      <c r="AD25" s="57">
        <v>6</v>
      </c>
      <c r="AE25" s="57">
        <v>6</v>
      </c>
      <c r="AF25" s="57">
        <v>6</v>
      </c>
      <c r="AG25" s="353"/>
      <c r="AH25" s="354"/>
      <c r="AI25" s="58">
        <v>6</v>
      </c>
      <c r="AJ25" s="58">
        <v>6</v>
      </c>
      <c r="AK25" s="60">
        <v>6</v>
      </c>
      <c r="AL25" s="60">
        <v>6</v>
      </c>
      <c r="AM25" s="60">
        <v>6</v>
      </c>
      <c r="AN25" s="60">
        <v>6</v>
      </c>
      <c r="AO25" s="60">
        <v>6</v>
      </c>
      <c r="AP25" s="60">
        <v>6</v>
      </c>
      <c r="AQ25" s="60">
        <v>6</v>
      </c>
      <c r="AR25" s="60">
        <v>6</v>
      </c>
      <c r="AS25" s="60">
        <v>6</v>
      </c>
      <c r="AT25" s="60">
        <v>6</v>
      </c>
      <c r="AU25" s="60">
        <v>6</v>
      </c>
      <c r="AV25" s="60">
        <v>6</v>
      </c>
      <c r="AW25" s="60">
        <v>6</v>
      </c>
      <c r="AX25" s="60">
        <v>6</v>
      </c>
      <c r="AY25" s="60">
        <v>6</v>
      </c>
      <c r="AZ25" s="60">
        <v>6</v>
      </c>
      <c r="BA25" s="301"/>
    </row>
    <row r="26" spans="1:53" s="28" customFormat="1" ht="20.100000000000001" customHeight="1">
      <c r="A26" s="312">
        <v>11</v>
      </c>
      <c r="B26" s="283" t="s">
        <v>120</v>
      </c>
      <c r="C26" s="66" t="s">
        <v>48</v>
      </c>
      <c r="D26" s="24">
        <f t="shared" si="0"/>
        <v>36</v>
      </c>
      <c r="E26" s="51">
        <f t="shared" si="1"/>
        <v>36</v>
      </c>
      <c r="F26" s="310" t="s">
        <v>108</v>
      </c>
      <c r="G26" s="51">
        <f t="shared" si="2"/>
        <v>0</v>
      </c>
      <c r="H26" s="310" t="s">
        <v>18</v>
      </c>
      <c r="I26" s="332"/>
      <c r="J26" s="61">
        <v>2</v>
      </c>
      <c r="K26" s="61">
        <v>2</v>
      </c>
      <c r="L26" s="61">
        <v>2</v>
      </c>
      <c r="M26" s="61">
        <v>2</v>
      </c>
      <c r="N26" s="61">
        <v>2</v>
      </c>
      <c r="O26" s="61">
        <v>2</v>
      </c>
      <c r="P26" s="61">
        <v>2</v>
      </c>
      <c r="Q26" s="61">
        <v>2</v>
      </c>
      <c r="R26" s="61">
        <v>4</v>
      </c>
      <c r="S26" s="61">
        <v>4</v>
      </c>
      <c r="T26" s="61">
        <v>4</v>
      </c>
      <c r="U26" s="61">
        <v>4</v>
      </c>
      <c r="V26" s="61">
        <v>4</v>
      </c>
      <c r="W26" s="301"/>
      <c r="X26" s="353"/>
      <c r="Y26" s="358"/>
      <c r="Z26" s="354"/>
      <c r="AA26" s="362"/>
      <c r="AB26" s="363"/>
      <c r="AC26" s="57"/>
      <c r="AD26" s="57"/>
      <c r="AE26" s="57"/>
      <c r="AF26" s="57"/>
      <c r="AG26" s="353"/>
      <c r="AH26" s="354"/>
      <c r="AI26" s="58"/>
      <c r="AJ26" s="58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301"/>
    </row>
    <row r="27" spans="1:53" s="28" customFormat="1" ht="20.100000000000001" customHeight="1">
      <c r="A27" s="312"/>
      <c r="B27" s="313"/>
      <c r="C27" s="66" t="s">
        <v>132</v>
      </c>
      <c r="D27" s="24">
        <f t="shared" si="0"/>
        <v>42</v>
      </c>
      <c r="E27" s="77">
        <f t="shared" si="1"/>
        <v>42</v>
      </c>
      <c r="F27" s="306"/>
      <c r="G27" s="77">
        <f t="shared" si="2"/>
        <v>0</v>
      </c>
      <c r="H27" s="306"/>
      <c r="I27" s="332"/>
      <c r="J27" s="61">
        <v>4</v>
      </c>
      <c r="K27" s="61">
        <v>4</v>
      </c>
      <c r="L27" s="61">
        <v>4</v>
      </c>
      <c r="M27" s="61">
        <v>4</v>
      </c>
      <c r="N27" s="61">
        <v>4</v>
      </c>
      <c r="O27" s="61">
        <v>4</v>
      </c>
      <c r="P27" s="61">
        <v>4</v>
      </c>
      <c r="Q27" s="61">
        <v>4</v>
      </c>
      <c r="R27" s="61">
        <v>2</v>
      </c>
      <c r="S27" s="61">
        <v>2</v>
      </c>
      <c r="T27" s="61">
        <v>2</v>
      </c>
      <c r="U27" s="61">
        <v>2</v>
      </c>
      <c r="V27" s="61">
        <v>2</v>
      </c>
      <c r="W27" s="301"/>
      <c r="X27" s="353"/>
      <c r="Y27" s="358"/>
      <c r="Z27" s="354"/>
      <c r="AA27" s="362"/>
      <c r="AB27" s="363"/>
      <c r="AC27" s="57"/>
      <c r="AD27" s="57"/>
      <c r="AE27" s="57"/>
      <c r="AF27" s="57"/>
      <c r="AG27" s="353"/>
      <c r="AH27" s="354"/>
      <c r="AI27" s="58"/>
      <c r="AJ27" s="58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301"/>
    </row>
    <row r="28" spans="1:53" s="28" customFormat="1" ht="20.100000000000001" customHeight="1">
      <c r="A28" s="312"/>
      <c r="B28" s="313"/>
      <c r="C28" s="66" t="s">
        <v>49</v>
      </c>
      <c r="D28" s="24">
        <f t="shared" si="0"/>
        <v>26</v>
      </c>
      <c r="E28" s="51">
        <f t="shared" si="1"/>
        <v>26</v>
      </c>
      <c r="F28" s="306"/>
      <c r="G28" s="51">
        <f t="shared" si="2"/>
        <v>0</v>
      </c>
      <c r="H28" s="306"/>
      <c r="I28" s="332"/>
      <c r="J28" s="56">
        <v>2</v>
      </c>
      <c r="K28" s="60">
        <v>2</v>
      </c>
      <c r="L28" s="60">
        <v>2</v>
      </c>
      <c r="M28" s="60">
        <v>2</v>
      </c>
      <c r="N28" s="60">
        <v>2</v>
      </c>
      <c r="O28" s="60">
        <v>2</v>
      </c>
      <c r="P28" s="60">
        <v>2</v>
      </c>
      <c r="Q28" s="60">
        <v>2</v>
      </c>
      <c r="R28" s="60">
        <v>2</v>
      </c>
      <c r="S28" s="60">
        <v>2</v>
      </c>
      <c r="T28" s="60">
        <v>2</v>
      </c>
      <c r="U28" s="60">
        <v>2</v>
      </c>
      <c r="V28" s="60">
        <v>2</v>
      </c>
      <c r="W28" s="301"/>
      <c r="X28" s="353"/>
      <c r="Y28" s="358"/>
      <c r="Z28" s="354"/>
      <c r="AA28" s="362"/>
      <c r="AB28" s="363"/>
      <c r="AC28" s="57"/>
      <c r="AD28" s="57"/>
      <c r="AE28" s="57"/>
      <c r="AF28" s="57"/>
      <c r="AG28" s="353"/>
      <c r="AH28" s="354"/>
      <c r="AI28" s="58"/>
      <c r="AJ28" s="58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2"/>
      <c r="AV28" s="60"/>
      <c r="AW28" s="60"/>
      <c r="AX28" s="60"/>
      <c r="AY28" s="60"/>
      <c r="AZ28" s="60"/>
      <c r="BA28" s="301"/>
    </row>
    <row r="29" spans="1:53" s="28" customFormat="1" ht="20.100000000000001" customHeight="1">
      <c r="A29" s="312"/>
      <c r="B29" s="313"/>
      <c r="C29" s="66" t="s">
        <v>50</v>
      </c>
      <c r="D29" s="24">
        <f t="shared" si="0"/>
        <v>36</v>
      </c>
      <c r="E29" s="51">
        <f t="shared" si="1"/>
        <v>36</v>
      </c>
      <c r="F29" s="306"/>
      <c r="G29" s="51">
        <f t="shared" si="2"/>
        <v>0</v>
      </c>
      <c r="H29" s="306"/>
      <c r="I29" s="332"/>
      <c r="J29" s="56">
        <v>2</v>
      </c>
      <c r="K29" s="60">
        <v>2</v>
      </c>
      <c r="L29" s="60">
        <v>2</v>
      </c>
      <c r="M29" s="60">
        <v>2</v>
      </c>
      <c r="N29" s="60">
        <v>2</v>
      </c>
      <c r="O29" s="60">
        <v>2</v>
      </c>
      <c r="P29" s="60">
        <v>2</v>
      </c>
      <c r="Q29" s="60">
        <v>2</v>
      </c>
      <c r="R29" s="60">
        <v>4</v>
      </c>
      <c r="S29" s="60">
        <v>4</v>
      </c>
      <c r="T29" s="60">
        <v>4</v>
      </c>
      <c r="U29" s="60">
        <v>4</v>
      </c>
      <c r="V29" s="60">
        <v>4</v>
      </c>
      <c r="W29" s="301"/>
      <c r="X29" s="353"/>
      <c r="Y29" s="358"/>
      <c r="Z29" s="354"/>
      <c r="AA29" s="362"/>
      <c r="AB29" s="363"/>
      <c r="AC29" s="57"/>
      <c r="AD29" s="57"/>
      <c r="AE29" s="57"/>
      <c r="AF29" s="57"/>
      <c r="AG29" s="353"/>
      <c r="AH29" s="354"/>
      <c r="AI29" s="58"/>
      <c r="AJ29" s="58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2"/>
      <c r="AV29" s="60"/>
      <c r="AW29" s="60"/>
      <c r="AX29" s="60"/>
      <c r="AY29" s="60"/>
      <c r="AZ29" s="60"/>
      <c r="BA29" s="301"/>
    </row>
    <row r="30" spans="1:53" s="28" customFormat="1" ht="20.100000000000001" customHeight="1">
      <c r="A30" s="312"/>
      <c r="B30" s="284"/>
      <c r="C30" s="66" t="s">
        <v>51</v>
      </c>
      <c r="D30" s="24">
        <f t="shared" si="0"/>
        <v>42</v>
      </c>
      <c r="E30" s="51">
        <f t="shared" si="1"/>
        <v>42</v>
      </c>
      <c r="F30" s="311"/>
      <c r="G30" s="51">
        <f t="shared" si="2"/>
        <v>0</v>
      </c>
      <c r="H30" s="311"/>
      <c r="I30" s="332"/>
      <c r="J30" s="67">
        <v>4</v>
      </c>
      <c r="K30" s="55">
        <v>4</v>
      </c>
      <c r="L30" s="55">
        <v>4</v>
      </c>
      <c r="M30" s="55">
        <v>4</v>
      </c>
      <c r="N30" s="55">
        <v>4</v>
      </c>
      <c r="O30" s="55">
        <v>4</v>
      </c>
      <c r="P30" s="55">
        <v>4</v>
      </c>
      <c r="Q30" s="55">
        <v>4</v>
      </c>
      <c r="R30" s="55">
        <v>2</v>
      </c>
      <c r="S30" s="55">
        <v>2</v>
      </c>
      <c r="T30" s="55">
        <v>2</v>
      </c>
      <c r="U30" s="55">
        <v>2</v>
      </c>
      <c r="V30" s="55">
        <v>2</v>
      </c>
      <c r="W30" s="301"/>
      <c r="X30" s="353"/>
      <c r="Y30" s="358"/>
      <c r="Z30" s="354"/>
      <c r="AA30" s="362"/>
      <c r="AB30" s="363"/>
      <c r="AC30" s="57"/>
      <c r="AD30" s="57"/>
      <c r="AE30" s="57"/>
      <c r="AF30" s="57"/>
      <c r="AG30" s="353"/>
      <c r="AH30" s="354"/>
      <c r="AI30" s="58"/>
      <c r="AJ30" s="58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2"/>
      <c r="AV30" s="60"/>
      <c r="AW30" s="60"/>
      <c r="AX30" s="60"/>
      <c r="AY30" s="60"/>
      <c r="AZ30" s="60"/>
      <c r="BA30" s="301"/>
    </row>
    <row r="31" spans="1:53" s="28" customFormat="1" ht="28.5" customHeight="1">
      <c r="A31" s="68">
        <v>13</v>
      </c>
      <c r="B31" s="290" t="s">
        <v>121</v>
      </c>
      <c r="C31" s="290"/>
      <c r="D31" s="24">
        <f t="shared" si="0"/>
        <v>78</v>
      </c>
      <c r="E31" s="51">
        <f t="shared" si="1"/>
        <v>78</v>
      </c>
      <c r="F31" s="51" t="s">
        <v>14</v>
      </c>
      <c r="G31" s="51">
        <f t="shared" si="2"/>
        <v>0</v>
      </c>
      <c r="H31" s="51"/>
      <c r="I31" s="332"/>
      <c r="J31" s="67">
        <v>6</v>
      </c>
      <c r="K31" s="55">
        <v>6</v>
      </c>
      <c r="L31" s="55">
        <v>6</v>
      </c>
      <c r="M31" s="55">
        <v>6</v>
      </c>
      <c r="N31" s="55">
        <v>6</v>
      </c>
      <c r="O31" s="55">
        <v>6</v>
      </c>
      <c r="P31" s="55">
        <v>6</v>
      </c>
      <c r="Q31" s="55">
        <v>6</v>
      </c>
      <c r="R31" s="55">
        <v>6</v>
      </c>
      <c r="S31" s="55">
        <v>6</v>
      </c>
      <c r="T31" s="55">
        <v>6</v>
      </c>
      <c r="U31" s="55">
        <v>6</v>
      </c>
      <c r="V31" s="55">
        <v>6</v>
      </c>
      <c r="W31" s="301"/>
      <c r="X31" s="353"/>
      <c r="Y31" s="358"/>
      <c r="Z31" s="354"/>
      <c r="AA31" s="362"/>
      <c r="AB31" s="363"/>
      <c r="AC31" s="57"/>
      <c r="AD31" s="57"/>
      <c r="AE31" s="57"/>
      <c r="AF31" s="57"/>
      <c r="AG31" s="353"/>
      <c r="AH31" s="354"/>
      <c r="AI31" s="57"/>
      <c r="AJ31" s="5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2"/>
      <c r="AV31" s="60"/>
      <c r="AW31" s="60"/>
      <c r="AX31" s="60"/>
      <c r="AY31" s="60"/>
      <c r="AZ31" s="60"/>
      <c r="BA31" s="301"/>
    </row>
    <row r="32" spans="1:53" s="28" customFormat="1" ht="29.25" customHeight="1">
      <c r="A32" s="283">
        <v>14</v>
      </c>
      <c r="B32" s="283" t="s">
        <v>122</v>
      </c>
      <c r="C32" s="63" t="s">
        <v>55</v>
      </c>
      <c r="D32" s="24">
        <f t="shared" si="0"/>
        <v>44</v>
      </c>
      <c r="E32" s="51">
        <f t="shared" si="1"/>
        <v>0</v>
      </c>
      <c r="F32" s="305" t="s">
        <v>18</v>
      </c>
      <c r="G32" s="51">
        <f t="shared" si="2"/>
        <v>44</v>
      </c>
      <c r="H32" s="306" t="s">
        <v>14</v>
      </c>
      <c r="I32" s="332"/>
      <c r="J32" s="5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301"/>
      <c r="X32" s="353"/>
      <c r="Y32" s="358"/>
      <c r="Z32" s="354"/>
      <c r="AA32" s="362"/>
      <c r="AB32" s="363"/>
      <c r="AC32" s="57">
        <v>2</v>
      </c>
      <c r="AD32" s="57">
        <v>2</v>
      </c>
      <c r="AE32" s="57">
        <v>2</v>
      </c>
      <c r="AF32" s="57">
        <v>2</v>
      </c>
      <c r="AG32" s="353"/>
      <c r="AH32" s="354"/>
      <c r="AI32" s="57">
        <v>2</v>
      </c>
      <c r="AJ32" s="57">
        <v>2</v>
      </c>
      <c r="AK32" s="60">
        <v>2</v>
      </c>
      <c r="AL32" s="60">
        <v>2</v>
      </c>
      <c r="AM32" s="60">
        <v>2</v>
      </c>
      <c r="AN32" s="60">
        <v>2</v>
      </c>
      <c r="AO32" s="60">
        <v>2</v>
      </c>
      <c r="AP32" s="60">
        <v>2</v>
      </c>
      <c r="AQ32" s="60">
        <v>2</v>
      </c>
      <c r="AR32" s="60">
        <v>2</v>
      </c>
      <c r="AS32" s="60">
        <v>2</v>
      </c>
      <c r="AT32" s="60">
        <v>2</v>
      </c>
      <c r="AU32" s="62">
        <v>2</v>
      </c>
      <c r="AV32" s="60">
        <v>2</v>
      </c>
      <c r="AW32" s="60">
        <v>2</v>
      </c>
      <c r="AX32" s="60">
        <v>2</v>
      </c>
      <c r="AY32" s="60">
        <v>2</v>
      </c>
      <c r="AZ32" s="60">
        <v>2</v>
      </c>
      <c r="BA32" s="301"/>
    </row>
    <row r="33" spans="1:53" s="28" customFormat="1" ht="45.75" customHeight="1">
      <c r="A33" s="284"/>
      <c r="B33" s="284"/>
      <c r="C33" s="63" t="s">
        <v>102</v>
      </c>
      <c r="D33" s="24">
        <f t="shared" si="0"/>
        <v>88</v>
      </c>
      <c r="E33" s="51">
        <f t="shared" si="1"/>
        <v>0</v>
      </c>
      <c r="F33" s="305"/>
      <c r="G33" s="51">
        <f>SUM(AC33:AF33,AI33:AZ33)</f>
        <v>88</v>
      </c>
      <c r="H33" s="306"/>
      <c r="I33" s="332"/>
      <c r="J33" s="56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301"/>
      <c r="X33" s="353"/>
      <c r="Y33" s="358"/>
      <c r="Z33" s="354"/>
      <c r="AA33" s="362"/>
      <c r="AB33" s="363"/>
      <c r="AC33" s="57">
        <v>4</v>
      </c>
      <c r="AD33" s="57">
        <v>4</v>
      </c>
      <c r="AE33" s="57">
        <v>4</v>
      </c>
      <c r="AF33" s="57">
        <v>4</v>
      </c>
      <c r="AG33" s="353"/>
      <c r="AH33" s="354"/>
      <c r="AI33" s="57">
        <v>4</v>
      </c>
      <c r="AJ33" s="57">
        <v>4</v>
      </c>
      <c r="AK33" s="60">
        <v>4</v>
      </c>
      <c r="AL33" s="60">
        <v>4</v>
      </c>
      <c r="AM33" s="60">
        <v>4</v>
      </c>
      <c r="AN33" s="60">
        <v>4</v>
      </c>
      <c r="AO33" s="60">
        <v>4</v>
      </c>
      <c r="AP33" s="60">
        <v>4</v>
      </c>
      <c r="AQ33" s="60">
        <v>4</v>
      </c>
      <c r="AR33" s="60">
        <v>4</v>
      </c>
      <c r="AS33" s="60">
        <v>4</v>
      </c>
      <c r="AT33" s="60">
        <v>4</v>
      </c>
      <c r="AU33" s="62">
        <v>4</v>
      </c>
      <c r="AV33" s="60">
        <v>4</v>
      </c>
      <c r="AW33" s="60">
        <v>4</v>
      </c>
      <c r="AX33" s="60">
        <v>4</v>
      </c>
      <c r="AY33" s="60">
        <v>4</v>
      </c>
      <c r="AZ33" s="60">
        <v>4</v>
      </c>
      <c r="BA33" s="301"/>
    </row>
    <row r="34" spans="1:53" s="28" customFormat="1" ht="13.5" customHeight="1" thickBot="1">
      <c r="A34" s="307" t="s">
        <v>96</v>
      </c>
      <c r="B34" s="307"/>
      <c r="C34" s="307"/>
      <c r="D34" s="69">
        <f>SUM(D16:D33)</f>
        <v>1208</v>
      </c>
      <c r="E34" s="69">
        <f>SUM(E16:E33)</f>
        <v>468</v>
      </c>
      <c r="F34" s="69"/>
      <c r="G34" s="69">
        <f>SUM(G16:G33)</f>
        <v>740</v>
      </c>
      <c r="H34" s="69"/>
      <c r="I34" s="332"/>
      <c r="J34" s="70">
        <f t="shared" ref="J34:V34" si="6">SUM(J16:J33)</f>
        <v>36</v>
      </c>
      <c r="K34" s="70">
        <f t="shared" si="6"/>
        <v>36</v>
      </c>
      <c r="L34" s="70">
        <f t="shared" si="6"/>
        <v>36</v>
      </c>
      <c r="M34" s="70">
        <f t="shared" si="6"/>
        <v>36</v>
      </c>
      <c r="N34" s="70">
        <f t="shared" si="6"/>
        <v>36</v>
      </c>
      <c r="O34" s="70">
        <f t="shared" si="6"/>
        <v>36</v>
      </c>
      <c r="P34" s="70">
        <f t="shared" si="6"/>
        <v>36</v>
      </c>
      <c r="Q34" s="70">
        <f t="shared" si="6"/>
        <v>36</v>
      </c>
      <c r="R34" s="70">
        <f t="shared" si="6"/>
        <v>36</v>
      </c>
      <c r="S34" s="70">
        <f t="shared" si="6"/>
        <v>36</v>
      </c>
      <c r="T34" s="70">
        <f t="shared" si="6"/>
        <v>36</v>
      </c>
      <c r="U34" s="70">
        <f t="shared" si="6"/>
        <v>36</v>
      </c>
      <c r="V34" s="70">
        <f t="shared" si="6"/>
        <v>36</v>
      </c>
      <c r="W34" s="302"/>
      <c r="X34" s="355"/>
      <c r="Y34" s="359"/>
      <c r="Z34" s="356"/>
      <c r="AA34" s="364"/>
      <c r="AB34" s="365"/>
      <c r="AC34" s="70">
        <f>SUM(AC15:AC33)</f>
        <v>36</v>
      </c>
      <c r="AD34" s="70">
        <f>SUM(AD15:AD33)</f>
        <v>36</v>
      </c>
      <c r="AE34" s="70">
        <f>SUM(AE15:AE33)</f>
        <v>36</v>
      </c>
      <c r="AF34" s="70">
        <f>SUM(AF15:AF33)</f>
        <v>36</v>
      </c>
      <c r="AG34" s="355"/>
      <c r="AH34" s="356"/>
      <c r="AI34" s="71">
        <f t="shared" ref="AI34:AZ34" si="7">SUM(AI15:AI33)</f>
        <v>36</v>
      </c>
      <c r="AJ34" s="71">
        <f t="shared" si="7"/>
        <v>36</v>
      </c>
      <c r="AK34" s="71">
        <f t="shared" si="7"/>
        <v>36</v>
      </c>
      <c r="AL34" s="71">
        <f t="shared" si="7"/>
        <v>36</v>
      </c>
      <c r="AM34" s="71">
        <f t="shared" si="7"/>
        <v>36</v>
      </c>
      <c r="AN34" s="71">
        <f t="shared" si="7"/>
        <v>36</v>
      </c>
      <c r="AO34" s="71">
        <f t="shared" si="7"/>
        <v>36</v>
      </c>
      <c r="AP34" s="71">
        <f t="shared" si="7"/>
        <v>36</v>
      </c>
      <c r="AQ34" s="71">
        <f t="shared" si="7"/>
        <v>36</v>
      </c>
      <c r="AR34" s="71">
        <f t="shared" si="7"/>
        <v>36</v>
      </c>
      <c r="AS34" s="71">
        <f t="shared" si="7"/>
        <v>36</v>
      </c>
      <c r="AT34" s="71">
        <f t="shared" si="7"/>
        <v>36</v>
      </c>
      <c r="AU34" s="71">
        <f t="shared" si="7"/>
        <v>36</v>
      </c>
      <c r="AV34" s="71">
        <f t="shared" si="7"/>
        <v>36</v>
      </c>
      <c r="AW34" s="71">
        <f t="shared" si="7"/>
        <v>36</v>
      </c>
      <c r="AX34" s="71">
        <f t="shared" si="7"/>
        <v>36</v>
      </c>
      <c r="AY34" s="71">
        <f t="shared" si="7"/>
        <v>36</v>
      </c>
      <c r="AZ34" s="71">
        <f t="shared" si="7"/>
        <v>36</v>
      </c>
      <c r="BA34" s="302"/>
    </row>
    <row r="35" spans="1:53" s="28" customFormat="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s="28" customFormat="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8" customFormat="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28" customFormat="1" ht="12.75">
      <c r="A38" s="25"/>
      <c r="B38" s="25"/>
      <c r="C38" s="25"/>
      <c r="D38" s="25"/>
      <c r="E38" s="25"/>
      <c r="F38" s="25"/>
      <c r="G38" s="25"/>
      <c r="H38" s="25"/>
      <c r="I38" s="25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</row>
    <row r="40" spans="1:53" s="28" customFormat="1" ht="12.75" hidden="1" customHeight="1">
      <c r="AC40" s="292" t="s">
        <v>123</v>
      </c>
      <c r="AD40" s="293"/>
      <c r="AE40" s="293"/>
      <c r="AF40" s="294"/>
      <c r="AG40" s="292" t="s">
        <v>124</v>
      </c>
      <c r="AH40" s="294"/>
      <c r="AI40" s="292" t="s">
        <v>125</v>
      </c>
      <c r="AJ40" s="294"/>
      <c r="AK40" s="292" t="s">
        <v>126</v>
      </c>
      <c r="AL40" s="294"/>
    </row>
    <row r="41" spans="1:53" s="28" customFormat="1" ht="12.75" hidden="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95"/>
      <c r="AD41" s="296"/>
      <c r="AE41" s="296"/>
      <c r="AF41" s="297"/>
      <c r="AG41" s="295"/>
      <c r="AH41" s="297"/>
      <c r="AI41" s="295"/>
      <c r="AJ41" s="297"/>
      <c r="AK41" s="295"/>
      <c r="AL41" s="29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28" customFormat="1" ht="12.75" hidden="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98"/>
      <c r="AD42" s="299"/>
      <c r="AE42" s="299"/>
      <c r="AF42" s="300"/>
      <c r="AG42" s="298"/>
      <c r="AH42" s="300"/>
      <c r="AI42" s="298"/>
      <c r="AJ42" s="300"/>
      <c r="AK42" s="298"/>
      <c r="AL42" s="300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28" customFormat="1" ht="12.75" hidden="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85" t="s">
        <v>127</v>
      </c>
      <c r="AD43" s="286"/>
      <c r="AE43" s="286"/>
      <c r="AF43" s="287"/>
      <c r="AG43" s="288">
        <v>18</v>
      </c>
      <c r="AH43" s="289"/>
      <c r="AI43" s="288">
        <v>10</v>
      </c>
      <c r="AJ43" s="289"/>
      <c r="AK43" s="288">
        <f>AI43*AG43</f>
        <v>180</v>
      </c>
      <c r="AL43" s="289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28" customFormat="1" ht="12.75" hidden="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85" t="s">
        <v>128</v>
      </c>
      <c r="AD44" s="286"/>
      <c r="AE44" s="286"/>
      <c r="AF44" s="287"/>
      <c r="AG44" s="288">
        <v>12</v>
      </c>
      <c r="AH44" s="289"/>
      <c r="AI44" s="288">
        <v>10</v>
      </c>
      <c r="AJ44" s="289"/>
      <c r="AK44" s="288">
        <f>AI44*AG44</f>
        <v>120</v>
      </c>
      <c r="AL44" s="289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28" customFormat="1" ht="12.75" hidden="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85" t="s">
        <v>129</v>
      </c>
      <c r="AD45" s="286"/>
      <c r="AE45" s="286"/>
      <c r="AF45" s="287"/>
      <c r="AG45" s="288">
        <v>3</v>
      </c>
      <c r="AH45" s="289"/>
      <c r="AI45" s="288">
        <v>10</v>
      </c>
      <c r="AJ45" s="289"/>
      <c r="AK45" s="288">
        <f>AI45*AG45</f>
        <v>30</v>
      </c>
      <c r="AL45" s="289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28" customFormat="1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28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</sheetData>
  <protectedRanges>
    <protectedRange sqref="AK21:AZ22 X31:Z33 J31:V33 AK25:AZ27 AK15:AZ17" name="Диапазон2"/>
    <protectedRange sqref="AK28:AZ33 X15 J15:V30 Y15:Z30 X17:X30" name="Диапазон1"/>
  </protectedRanges>
  <mergeCells count="74">
    <mergeCell ref="B15:C15"/>
    <mergeCell ref="AG15:AH34"/>
    <mergeCell ref="X15:Z34"/>
    <mergeCell ref="AA15:AB34"/>
    <mergeCell ref="W15:W34"/>
    <mergeCell ref="B32:B33"/>
    <mergeCell ref="B21:C21"/>
    <mergeCell ref="B22:C22"/>
    <mergeCell ref="B23:C23"/>
    <mergeCell ref="A2:A14"/>
    <mergeCell ref="B2:C14"/>
    <mergeCell ref="D2:D14"/>
    <mergeCell ref="E2:H4"/>
    <mergeCell ref="I2:I5"/>
    <mergeCell ref="J2:BA2"/>
    <mergeCell ref="J3:BA3"/>
    <mergeCell ref="J4:BA4"/>
    <mergeCell ref="E5:E14"/>
    <mergeCell ref="F5:F14"/>
    <mergeCell ref="G5:G14"/>
    <mergeCell ref="H5:H14"/>
    <mergeCell ref="J5:M5"/>
    <mergeCell ref="AN5:AR5"/>
    <mergeCell ref="AS5:AV5"/>
    <mergeCell ref="AW5:BA5"/>
    <mergeCell ref="I13:I34"/>
    <mergeCell ref="J13:V13"/>
    <mergeCell ref="X13:Z13"/>
    <mergeCell ref="AA13:AB13"/>
    <mergeCell ref="AC13:AF13"/>
    <mergeCell ref="AG13:AH13"/>
    <mergeCell ref="AI13:AZ13"/>
    <mergeCell ref="N5:R5"/>
    <mergeCell ref="S5:V5"/>
    <mergeCell ref="W5:Z5"/>
    <mergeCell ref="AA5:AE5"/>
    <mergeCell ref="AF5:AI5"/>
    <mergeCell ref="AJ5:AM5"/>
    <mergeCell ref="A24:A25"/>
    <mergeCell ref="B24:B25"/>
    <mergeCell ref="H24:H25"/>
    <mergeCell ref="A26:A30"/>
    <mergeCell ref="B26:B30"/>
    <mergeCell ref="F26:F30"/>
    <mergeCell ref="H26:H30"/>
    <mergeCell ref="F24:F25"/>
    <mergeCell ref="AK43:AL43"/>
    <mergeCell ref="B31:C31"/>
    <mergeCell ref="J38:BA38"/>
    <mergeCell ref="AC40:AF42"/>
    <mergeCell ref="AG40:AH42"/>
    <mergeCell ref="AI40:AJ42"/>
    <mergeCell ref="AK40:AL42"/>
    <mergeCell ref="BA16:BA34"/>
    <mergeCell ref="B17:C17"/>
    <mergeCell ref="B18:C18"/>
    <mergeCell ref="B19:C19"/>
    <mergeCell ref="B20:C20"/>
    <mergeCell ref="B16:C16"/>
    <mergeCell ref="F32:F33"/>
    <mergeCell ref="H32:H33"/>
    <mergeCell ref="A34:C34"/>
    <mergeCell ref="AK44:AL44"/>
    <mergeCell ref="AC45:AF45"/>
    <mergeCell ref="AG45:AH45"/>
    <mergeCell ref="AI45:AJ45"/>
    <mergeCell ref="AK45:AL45"/>
    <mergeCell ref="A32:A33"/>
    <mergeCell ref="AC44:AF44"/>
    <mergeCell ref="AG44:AH44"/>
    <mergeCell ref="AI44:AJ44"/>
    <mergeCell ref="AC43:AF43"/>
    <mergeCell ref="AG43:AH43"/>
    <mergeCell ref="AI43:AJ43"/>
  </mergeCells>
  <pageMargins left="0.23622047244094491" right="0.23622047244094491" top="0.98425196850393704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Самостоятельная работа</vt:lpstr>
      <vt:lpstr>График 3</vt:lpstr>
      <vt:lpstr>'График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2018-12-27T07:47:14Z</dcterms:modified>
</cp:coreProperties>
</file>